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charleswmarshall/Library/Mobile Documents/com~apple~CloudDocs/___Washington_Wallingford/FederalHill/"/>
    </mc:Choice>
  </mc:AlternateContent>
  <xr:revisionPtr revIDLastSave="0" documentId="8_{4032E4F0-95A3-BF47-81CF-BED93D4B3EFA}" xr6:coauthVersionLast="47" xr6:coauthVersionMax="47" xr10:uidLastSave="{00000000-0000-0000-0000-000000000000}"/>
  <bookViews>
    <workbookView xWindow="-31600" yWindow="500" windowWidth="21500" windowHeight="18760" activeTab="4" xr2:uid="{DFCBEE84-125C-CD42-A674-728DAA48258C}"/>
  </bookViews>
  <sheets>
    <sheet name="Col Thomas" sheetId="3" r:id="rId1"/>
    <sheet name="Col T children" sheetId="4" r:id="rId2"/>
    <sheet name="Marshall-Connections" sheetId="5" r:id="rId3"/>
    <sheet name="Capt Thomas" sheetId="1" r:id="rId4"/>
    <sheet name="MarshallKey-TimeLine"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C13" i="1"/>
  <c r="C19" i="1"/>
  <c r="C25" i="3" l="1"/>
  <c r="H27" i="2"/>
  <c r="F42" i="2"/>
  <c r="J41" i="2"/>
  <c r="I40" i="2"/>
  <c r="G39" i="2"/>
  <c r="G38" i="2"/>
  <c r="F37" i="2"/>
  <c r="K36" i="2"/>
  <c r="D35" i="2"/>
  <c r="D34" i="2"/>
  <c r="J33" i="2"/>
  <c r="D33" i="2"/>
  <c r="D32" i="2"/>
  <c r="D31" i="2"/>
  <c r="J30" i="2"/>
  <c r="G29" i="2"/>
  <c r="G28" i="2"/>
  <c r="D27" i="2"/>
  <c r="H26" i="2"/>
  <c r="D25" i="2"/>
  <c r="G24" i="2"/>
  <c r="D8" i="2"/>
  <c r="C25" i="1"/>
  <c r="D5" i="2"/>
  <c r="C17" i="1"/>
  <c r="C46" i="3"/>
  <c r="C39" i="3"/>
  <c r="C36" i="3"/>
  <c r="D19" i="2"/>
  <c r="E19" i="2"/>
  <c r="C37" i="3"/>
  <c r="C40" i="3"/>
  <c r="C8" i="1"/>
  <c r="C49" i="3"/>
  <c r="C50" i="3"/>
  <c r="C47" i="3"/>
  <c r="C42" i="3"/>
  <c r="C43" i="3"/>
  <c r="C41" i="3"/>
  <c r="C38" i="3"/>
  <c r="C48" i="3"/>
  <c r="C35" i="3"/>
  <c r="C34" i="3"/>
  <c r="C32" i="3"/>
  <c r="C45" i="3"/>
  <c r="C30" i="3"/>
  <c r="C29" i="3"/>
  <c r="C26" i="3"/>
  <c r="C27" i="3"/>
  <c r="C24" i="3"/>
  <c r="C23" i="3"/>
  <c r="C22" i="3"/>
  <c r="C21" i="3"/>
  <c r="C19" i="3"/>
  <c r="C20" i="3" s="1"/>
  <c r="C18" i="3"/>
  <c r="C16" i="3"/>
  <c r="C17" i="3" s="1"/>
  <c r="C11" i="3"/>
  <c r="C9" i="3"/>
  <c r="C12" i="3"/>
  <c r="C15" i="3"/>
  <c r="C14" i="3"/>
  <c r="C13" i="3"/>
  <c r="C8" i="3"/>
  <c r="C6" i="3"/>
  <c r="C4" i="3"/>
  <c r="C33" i="3"/>
  <c r="C3" i="3" l="1"/>
  <c r="C51" i="3"/>
  <c r="C9" i="1"/>
  <c r="C23" i="1"/>
  <c r="C22" i="1"/>
  <c r="C21" i="1"/>
  <c r="C27" i="1"/>
  <c r="C26" i="1"/>
  <c r="C24" i="1"/>
  <c r="C20" i="1"/>
  <c r="C18" i="1"/>
  <c r="C16" i="1"/>
  <c r="C15" i="1"/>
  <c r="C14" i="1"/>
  <c r="C12" i="1"/>
  <c r="C11" i="1"/>
  <c r="C7" i="1"/>
  <c r="C6" i="1"/>
  <c r="C4" i="1"/>
  <c r="C3" i="1"/>
  <c r="D6" i="2"/>
  <c r="D7" i="2"/>
  <c r="D9" i="2"/>
  <c r="D10" i="2"/>
  <c r="E10" i="2"/>
  <c r="D11" i="2"/>
  <c r="E11" i="2"/>
  <c r="F11" i="2"/>
  <c r="D13" i="2"/>
  <c r="E13" i="2"/>
  <c r="G13" i="2"/>
  <c r="D14" i="2"/>
  <c r="E14" i="2"/>
  <c r="H14" i="2"/>
  <c r="D16" i="2"/>
  <c r="E16" i="2"/>
  <c r="I16" i="2"/>
  <c r="D17" i="2"/>
  <c r="E17" i="2"/>
  <c r="J17" i="2"/>
  <c r="D18" i="2"/>
  <c r="E18" i="2"/>
  <c r="K18" i="2"/>
  <c r="D20" i="2"/>
  <c r="E20" i="2"/>
  <c r="F20" i="2"/>
  <c r="G20" i="2"/>
  <c r="H20" i="2"/>
  <c r="I20" i="2"/>
  <c r="J20" i="2"/>
  <c r="K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Limestone Solar</author>
  </authors>
  <commentList>
    <comment ref="E5" authorId="0" shapeId="0" xr:uid="{2496CBA4-274C-F047-8F26-909779E9BF3E}">
      <text>
        <r>
          <rPr>
            <b/>
            <sz val="10"/>
            <color rgb="FF000000"/>
            <rFont val="Tahoma"/>
            <family val="2"/>
          </rPr>
          <t>Limestone Solar:</t>
        </r>
        <r>
          <rPr>
            <sz val="10"/>
            <color rgb="FF000000"/>
            <rFont val="Tahoma"/>
            <family val="2"/>
          </rPr>
          <t xml:space="preserve">
</t>
        </r>
        <r>
          <rPr>
            <sz val="10"/>
            <color rgb="FF000000"/>
            <rFont val="Tahoma"/>
            <family val="2"/>
          </rPr>
          <t>Died in Revolutionary War</t>
        </r>
      </text>
    </comment>
    <comment ref="E6" authorId="0" shapeId="0" xr:uid="{31681129-B294-7D4A-B7EA-6838FAFDE94E}">
      <text>
        <r>
          <rPr>
            <b/>
            <sz val="10"/>
            <color rgb="FF000000"/>
            <rFont val="Tahoma"/>
            <family val="2"/>
          </rPr>
          <t>Limestone Solar:</t>
        </r>
        <r>
          <rPr>
            <sz val="10"/>
            <color rgb="FF000000"/>
            <rFont val="Tahoma"/>
            <family val="2"/>
          </rPr>
          <t xml:space="preserve">
</t>
        </r>
        <r>
          <rPr>
            <sz val="10"/>
            <color rgb="FF000000"/>
            <rFont val="Tahoma"/>
            <family val="2"/>
          </rPr>
          <t>Died with first year of marriage</t>
        </r>
      </text>
    </comment>
    <comment ref="E12" authorId="0" shapeId="0" xr:uid="{3A906840-6E76-0746-AF05-527222D1CCA9}">
      <text>
        <r>
          <rPr>
            <b/>
            <sz val="10"/>
            <color rgb="FF000000"/>
            <rFont val="Tahoma"/>
            <family val="2"/>
          </rPr>
          <t>Limestone Solar:</t>
        </r>
        <r>
          <rPr>
            <sz val="10"/>
            <color rgb="FF000000"/>
            <rFont val="Tahoma"/>
            <family val="2"/>
          </rPr>
          <t xml:space="preserve">
</t>
        </r>
        <r>
          <rPr>
            <sz val="10"/>
            <color rgb="FF000000"/>
            <rFont val="Tahoma"/>
            <family val="2"/>
          </rPr>
          <t xml:space="preserve">Died in current Paxton House 1822
</t>
        </r>
        <r>
          <rPr>
            <sz val="10"/>
            <color rgb="FF000000"/>
            <rFont val="Tahoma"/>
            <family val="2"/>
          </rPr>
          <t xml:space="preserve">
</t>
        </r>
      </text>
    </comment>
    <comment ref="E17" authorId="0" shapeId="0" xr:uid="{5DAF1BD1-18FD-1C47-9586-102CD8DA50F9}">
      <text>
        <r>
          <rPr>
            <b/>
            <sz val="10"/>
            <color rgb="FF000000"/>
            <rFont val="Tahoma"/>
            <family val="2"/>
          </rPr>
          <t>Limestone Solar:</t>
        </r>
        <r>
          <rPr>
            <sz val="10"/>
            <color rgb="FF000000"/>
            <rFont val="Tahoma"/>
            <family val="2"/>
          </rPr>
          <t xml:space="preserve">
</t>
        </r>
        <r>
          <rPr>
            <sz val="10"/>
            <color rgb="FF000000"/>
            <rFont val="Tahoma"/>
            <family val="2"/>
          </rPr>
          <t xml:space="preserve">Prosected Aaron Burr for treason
</t>
        </r>
        <r>
          <rPr>
            <sz val="10"/>
            <color rgb="FF000000"/>
            <rFont val="Calibri"/>
            <scheme val="minor"/>
          </rPr>
          <t>Died at Battle of Tippecanoe (1811</t>
        </r>
        <r>
          <rPr>
            <sz val="10"/>
            <color rgb="FF000000"/>
            <rFont val="Calibri"/>
            <scheme val="minor"/>
          </rPr>
          <t xml:space="preserve"> )</t>
        </r>
      </text>
    </comment>
    <comment ref="F17" authorId="0" shapeId="0" xr:uid="{D5B1B91C-3640-F64D-9037-EAF87F5B480F}">
      <text>
        <r>
          <rPr>
            <b/>
            <sz val="10"/>
            <color rgb="FF000000"/>
            <rFont val="Tahoma"/>
            <family val="2"/>
          </rPr>
          <t>Limestone Solar:</t>
        </r>
        <r>
          <rPr>
            <sz val="10"/>
            <color rgb="FF000000"/>
            <rFont val="Tahoma"/>
            <family val="2"/>
          </rPr>
          <t xml:space="preserve">
</t>
        </r>
        <r>
          <rPr>
            <sz val="10"/>
            <color rgb="FF000000"/>
            <rFont val="Tahoma"/>
            <family val="2"/>
          </rPr>
          <t xml:space="preserve">Died shortly after their 
</t>
        </r>
        <r>
          <rPr>
            <sz val="10"/>
            <color rgb="FF000000"/>
            <rFont val="Tahoma"/>
            <family val="2"/>
          </rPr>
          <t>marriage</t>
        </r>
      </text>
    </comment>
    <comment ref="G17" authorId="0" shapeId="0" xr:uid="{E82C418B-B6F9-5041-AC5B-BBB42C02A20C}">
      <text>
        <r>
          <rPr>
            <b/>
            <sz val="10"/>
            <color rgb="FF000000"/>
            <rFont val="Tahoma"/>
            <family val="2"/>
          </rPr>
          <t>Limestone Solar:</t>
        </r>
        <r>
          <rPr>
            <sz val="10"/>
            <color rgb="FF000000"/>
            <rFont val="Tahoma"/>
            <family val="2"/>
          </rPr>
          <t xml:space="preserve">
</t>
        </r>
        <r>
          <rPr>
            <sz val="10"/>
            <color rgb="FF000000"/>
            <rFont val="Tahoma"/>
            <family val="2"/>
          </rPr>
          <t xml:space="preserve">Devoriced after a few months
</t>
        </r>
      </text>
    </comment>
  </commentList>
</comments>
</file>

<file path=xl/sharedStrings.xml><?xml version="1.0" encoding="utf-8"?>
<sst xmlns="http://schemas.openxmlformats.org/spreadsheetml/2006/main" count="352" uniqueCount="270">
  <si>
    <t>Date</t>
  </si>
  <si>
    <t>Event</t>
  </si>
  <si>
    <t>Birth</t>
  </si>
  <si>
    <t>Fauquier Co VA</t>
  </si>
  <si>
    <t>Washington KY</t>
  </si>
  <si>
    <t xml:space="preserve">Is a Capt when Rev War ends </t>
  </si>
  <si>
    <t>Marries Sussanna Adams</t>
  </si>
  <si>
    <t>Sussanna Adams dies</t>
  </si>
  <si>
    <t>Comes to KY</t>
  </si>
  <si>
    <t>Decends Ohio River</t>
  </si>
  <si>
    <t>Attacked by Indina from bank</t>
  </si>
  <si>
    <t>Marries Fanny Kennan</t>
  </si>
  <si>
    <t>Cabin on Clarks Run 4 miles weest of Washington</t>
  </si>
  <si>
    <t>Keeps land record in old cupbord</t>
  </si>
  <si>
    <t>First constrution of Fedeal Hill (a frame house)</t>
  </si>
  <si>
    <t>June 1 KY becomes a state and first west of Alleghenies</t>
  </si>
  <si>
    <t>The law enacting Mason County was passed on November 5, 1788 and the county was formed on May 1, 1789  from a part of Bourbon County</t>
  </si>
  <si>
    <t>1788-1789</t>
  </si>
  <si>
    <t>Their 1st home in Mason County</t>
  </si>
  <si>
    <t>Last person killed during an native american raid</t>
  </si>
  <si>
    <t>1796 - 1799</t>
  </si>
  <si>
    <t>Col Thomas Marshall retires to Washington</t>
  </si>
  <si>
    <t>Returns to VA</t>
  </si>
  <si>
    <t>Member of convention that adopted  first  KY Constituion</t>
  </si>
  <si>
    <t>LaFayette visits Maysville</t>
  </si>
  <si>
    <t xml:space="preserve">Capt Thomas Marshall dies </t>
  </si>
  <si>
    <t>Capt Thomas retires as Mason County Clerk</t>
  </si>
  <si>
    <t>Washington DC</t>
  </si>
  <si>
    <t>John James Key Dies</t>
  </si>
  <si>
    <t xml:space="preserve"> Council Bluffs, Iowa</t>
  </si>
  <si>
    <t>Marshall Key Jr Dies</t>
  </si>
  <si>
    <t>Veracruz, Mexico</t>
  </si>
  <si>
    <t>Elizabeth Key Dies</t>
  </si>
  <si>
    <t>Lebanon, OH</t>
  </si>
  <si>
    <t>Thomas Marshall Key dies</t>
  </si>
  <si>
    <t>Cincinnati OH</t>
  </si>
  <si>
    <t>Thomas Marshall Key 
  marries Elizabeth Boylan</t>
  </si>
  <si>
    <t>Dismissal letter from President Lincoln</t>
  </si>
  <si>
    <t>Sellman Key Dies</t>
  </si>
  <si>
    <t>Louisville, KY</t>
  </si>
  <si>
    <t>Living in Louisville KY</t>
  </si>
  <si>
    <t>Marshall Key
  Marries Helen Scott Bullet</t>
  </si>
  <si>
    <t>Cuyahoga, Ohio</t>
  </si>
  <si>
    <t>Marshall Key Jr marries Hannah Camp</t>
  </si>
  <si>
    <t>Thomas Marshall Key
    Marries Hester Ann Hetty</t>
  </si>
  <si>
    <t>County Seat move from Washington to Maysville</t>
  </si>
  <si>
    <t>Harriet Sellman Key marries Dr Robert Caldwell Palmer</t>
  </si>
  <si>
    <t>Elected as a KY State Senator</t>
  </si>
  <si>
    <t>Thomas Marshall Key
    Marries Mary S Reid</t>
  </si>
  <si>
    <t>Death of Harriet Sellman  (cholera in Cincinnati OH)</t>
  </si>
  <si>
    <t>Birth of son Sellman Key</t>
  </si>
  <si>
    <t>Birth of son Marshall Key</t>
  </si>
  <si>
    <t>Birth of daughter Elizabeth Key</t>
  </si>
  <si>
    <t>Birth of daughter Harriet Sellman Key</t>
  </si>
  <si>
    <t>Birth of son Thomas Marshall Key</t>
  </si>
  <si>
    <t>Capt Thomas Marshall dies</t>
  </si>
  <si>
    <t>Washington  KY</t>
  </si>
  <si>
    <t>Birth of son Major John James Key</t>
  </si>
  <si>
    <t>Marries Harriet Sellman</t>
  </si>
  <si>
    <t>Takes over as Mason County Clerk from Capth Thomas Marshall</t>
  </si>
  <si>
    <t>Living in Mason County with parents</t>
  </si>
  <si>
    <t>Harriet Sellman Born</t>
  </si>
  <si>
    <t>Fauquier County, Virginia</t>
  </si>
  <si>
    <t xml:space="preserve">Marshall Key Born </t>
  </si>
  <si>
    <t>Age</t>
  </si>
  <si>
    <t>Location</t>
  </si>
  <si>
    <t>Year</t>
  </si>
  <si>
    <t>Sellman Key 1830 – 1861</t>
  </si>
  <si>
    <t xml:space="preserve"> 
 Marshall Key 1828 – 1884</t>
  </si>
  <si>
    <t xml:space="preserve"> Elizabeth Key  1826 – 1872</t>
  </si>
  <si>
    <t xml:space="preserve">  Harriet Sellman Key  1821 - 1848</t>
  </si>
  <si>
    <t>Thomas Marshall Key 1819 - 1869</t>
  </si>
  <si>
    <t>Major John James Key  1819 - 1869</t>
  </si>
  <si>
    <t>Harriett Sellman 1783 - 1860</t>
  </si>
  <si>
    <t>Marshall Key 1783 - 1860</t>
  </si>
  <si>
    <t>Capt T Marshall's Age</t>
  </si>
  <si>
    <t xml:space="preserve">1787(?) </t>
  </si>
  <si>
    <t>KY</t>
  </si>
  <si>
    <t>Danville KY</t>
  </si>
  <si>
    <t>Federal Hill Washington KY</t>
  </si>
  <si>
    <t>Maysville KY</t>
  </si>
  <si>
    <t>Col T Marshall dies</t>
  </si>
  <si>
    <t>Washington Parish VA</t>
  </si>
  <si>
    <t>Battle of Blue Licks</t>
  </si>
  <si>
    <t>Marries Mary Randolph Keith</t>
  </si>
  <si>
    <t>Son John  born</t>
  </si>
  <si>
    <t>Son Thomas born</t>
  </si>
  <si>
    <t>Son Louis born</t>
  </si>
  <si>
    <t>Twin sons William and Charles born</t>
  </si>
  <si>
    <t>George Washington born</t>
  </si>
  <si>
    <t>G Washingotn brother marries Lord Fairfax's daughter</t>
  </si>
  <si>
    <t>Exam at future Collage of William and Mary</t>
  </si>
  <si>
    <t>Thomas Marshall Sr born</t>
  </si>
  <si>
    <t>T Marshall Sr qualifies as a VA land surveyor</t>
  </si>
  <si>
    <t>Fauquier County VA</t>
  </si>
  <si>
    <t>(Col) Thomas Marshall Sr.'s Age</t>
  </si>
  <si>
    <t>T Marshall Sr becomes clerk of the new Dunmore County VA</t>
  </si>
  <si>
    <t>Son James Markham born</t>
  </si>
  <si>
    <t>Schooled by Rev. Archibald Campbell's where he attends with George Washington</t>
  </si>
  <si>
    <t>T Marshall Sr receives thousands fo acres in what is now WV for his survey work</t>
  </si>
  <si>
    <t>T Marshall Sr becomes agent of Lord Fairfax emmnse Northern Neck Estate where he made leases, collected rent etc</t>
  </si>
  <si>
    <t>Col Woodford leads Marshall and Culpepper Minutemen at battle of the great bridge</t>
  </si>
  <si>
    <t>In this period T Marshall alternates between a seat in House of Burgesses and post of post of Fauquier County sheriff</t>
  </si>
  <si>
    <t>Purchases 350 Acres and Moves on to it (Goose Creek VA)</t>
  </si>
  <si>
    <t>Sells Goose Creek to purchase The Oaks and moves to there</t>
  </si>
  <si>
    <t>Col Thomas Marsahll and his sons John and Thomas with Washington at Valley Forge PA encampment</t>
  </si>
  <si>
    <t>Col Thomas Marshall and regiment sent to reinforce Gen Lincoln in SC and upon arrival was shut up in Charleston SC. Then captured by the British</t>
  </si>
  <si>
    <t>British General Lord Charles Cornwallis surrenders to George Washington at Yorktown VA</t>
  </si>
  <si>
    <t>George Washington appoints Col Thomas Marshall surveyor of Virginia's seventh district (what will become KY) with letter to US Senate</t>
  </si>
  <si>
    <t>T Marshall was a lieutenant of Virginians in the French and Indian war, and participated in the expedition of Gen. Braddock against Fort Duquesne, but, having been detailed as one of the garrison at Fort Necessity, was not at the defeat.</t>
  </si>
  <si>
    <t>Son Alexander Keith born</t>
  </si>
  <si>
    <t>On the summons of Patrick Henry, T Marshall recruited a battalion and became major of a regiment known as the “Culpepper minute-men.”</t>
  </si>
  <si>
    <t>When paroled Col Marshall took advantage of the circumstance to make his first visit to Kentucky on horseback over the mountains, and then located the lands on which he subsequently lived in Woodford.</t>
  </si>
  <si>
    <t xml:space="preserve">Having been exchanged, Col Marshall resumed his command and held it until the close of the war. In 1781 he was for a time in command at York. </t>
  </si>
  <si>
    <t>Treaty of Paris ends Revolutionary War</t>
  </si>
  <si>
    <t>VA appoints Col Marshall surveyor-general of the lands in Kentucky, in that year established his office in Lexington,</t>
  </si>
  <si>
    <t>Articles of Confederation adopted by continintal congress</t>
  </si>
  <si>
    <t>US Constituion becomes effective and George Washington starts first term</t>
  </si>
  <si>
    <t>George Washington leaves office of US President</t>
  </si>
  <si>
    <t>Col Marshall represents Fayette County VA in VA Assembly</t>
  </si>
  <si>
    <t>Col Marshall was also a delegate to the convention in Danville to consider the separation of Kentucky from Virginia</t>
  </si>
  <si>
    <t>1793?</t>
  </si>
  <si>
    <t>George Washington appoints Col Marshall as chief revenue officer of Kentucky</t>
  </si>
  <si>
    <t>Col Marshall move to Federal Hill to live with his son Capt Thomas Marshall</t>
  </si>
  <si>
    <t>Dunmore County VA (now Shenandoah County)</t>
  </si>
  <si>
    <t>G Washingon surveyor of Lord Fairfax's Northern Neck of VA land holdings. (Today know as a large part of WV) T Marshall Sr works in Washington survey party</t>
  </si>
  <si>
    <t>Last free range Buffalo seen in Central KY</t>
  </si>
  <si>
    <t>Washington petitiona VA to be county seat of Mason County</t>
  </si>
  <si>
    <t>While on a survey party D Boone sees 600 Buffalo at Blue Licks</t>
  </si>
  <si>
    <t>The Maysville Road was opened as far as Washington</t>
  </si>
  <si>
    <t>Col Marshall moves family (who are still at home) to KY</t>
  </si>
  <si>
    <t xml:space="preserve">Traveler with Col Marshall on Ohio raft notes there was no "Washington KY" when he passed thru to Bryant Station (future Lexington)  </t>
  </si>
  <si>
    <t>Washington petition VA Assembly to be county seat of Mason County</t>
  </si>
  <si>
    <t>Settle describes coming down river to Limestone</t>
  </si>
  <si>
    <t>Last Raid by Native American into KY</t>
  </si>
  <si>
    <t>Horse Cave KY</t>
  </si>
  <si>
    <t>First Steam boat on Ohio River</t>
  </si>
  <si>
    <t>Pittsburg - New Orleans</t>
  </si>
  <si>
    <t>1832 - 1833</t>
  </si>
  <si>
    <t>Outbreaks of cholera</t>
  </si>
  <si>
    <t>Maysville Lexingon RR completed</t>
  </si>
  <si>
    <t>Marshall Key on board of directors for Commercial Bank of Kentucky</t>
  </si>
  <si>
    <t>Marshall Key's Death</t>
  </si>
  <si>
    <t>C &amp; O reaches Masyville KY</t>
  </si>
  <si>
    <t>Death of  Harriet Sellman Key</t>
  </si>
  <si>
    <t>Vol at Private in Father's 3d Virginia regiment</t>
  </si>
  <si>
    <t>Thomas Marshall  became colonel of the 3d Virginia regiment. At the battle of Brandywine his command was placed in a wood on the right, and, though attacked by greatly superior numbers, maintained its position without losing an inch of ground until its ammunition was nearly expended and more than half its officers and one third of the soldiers were killed or wounded. The safety of the patriot army on this occasion was largely due to the good conduct of Col. Marshall and his command. The house of burgesses voted him a sword.</t>
  </si>
  <si>
    <t>Thomas Marshall and two sons with Washington at Crossing of the Delaware</t>
  </si>
  <si>
    <t>Born</t>
  </si>
  <si>
    <t>Died</t>
  </si>
  <si>
    <t>Thomas</t>
  </si>
  <si>
    <t>John</t>
  </si>
  <si>
    <t>Elizabeth</t>
  </si>
  <si>
    <t>Mary</t>
  </si>
  <si>
    <t>Paxton No</t>
  </si>
  <si>
    <t>James Markham</t>
  </si>
  <si>
    <t>Judith</t>
  </si>
  <si>
    <t>Married</t>
  </si>
  <si>
    <t>George Brooke</t>
  </si>
  <si>
    <t>William</t>
  </si>
  <si>
    <t>Alice Adams</t>
  </si>
  <si>
    <t>Hester Morris</t>
  </si>
  <si>
    <t>Mary Macom</t>
  </si>
  <si>
    <t>Charles</t>
  </si>
  <si>
    <t>Lucy Pickett</t>
  </si>
  <si>
    <t>Lucy</t>
  </si>
  <si>
    <t>John Ambler</t>
  </si>
  <si>
    <t>Alex Keith</t>
  </si>
  <si>
    <t>Mary McDowell</t>
  </si>
  <si>
    <t>Charlotte</t>
  </si>
  <si>
    <t>Jane</t>
  </si>
  <si>
    <t>George K Taylor</t>
  </si>
  <si>
    <t>Nancy</t>
  </si>
  <si>
    <t>Col Joe H Daviess</t>
  </si>
  <si>
    <t>Humphrey Marshall</t>
  </si>
  <si>
    <t>Mary Willis Ambler</t>
  </si>
  <si>
    <t>Col Porterfoeld</t>
  </si>
  <si>
    <t>Rawleigh Colston</t>
  </si>
  <si>
    <t>Susanna Adams</t>
  </si>
  <si>
    <t>Fanny Kennan</t>
  </si>
  <si>
    <t>Was a Lt in Alexander Hamilton's regiment</t>
  </si>
  <si>
    <t>??</t>
  </si>
  <si>
    <t>First resident of Walnut Grove Farm</t>
  </si>
  <si>
    <t>Eliza A Ball</t>
  </si>
  <si>
    <t>Dr Louis</t>
  </si>
  <si>
    <t>Agatha Smith</t>
  </si>
  <si>
    <t>Educated in Paris Fance and participated in the attack on the Bastile</t>
  </si>
  <si>
    <t>Susan Tarleton</t>
  </si>
  <si>
    <t>Judge William McClung</t>
  </si>
  <si>
    <t>Dr Basil Duke</t>
  </si>
  <si>
    <t>William Pollard</t>
  </si>
  <si>
    <t>Mr Cox</t>
  </si>
  <si>
    <t>Child's Name</t>
  </si>
  <si>
    <t>Marshalls connected</t>
  </si>
  <si>
    <t xml:space="preserve">Col Thomas </t>
  </si>
  <si>
    <t>In Alexander Hamiltons Regiment</t>
  </si>
  <si>
    <t>Went France to negitate relase of LaFayette</t>
  </si>
  <si>
    <t>In Paris during Reign of Terror</t>
  </si>
  <si>
    <t>Purchased Lord FairFax estate in Northern Neck of VA for John Marshall Light Horse Harry Lee and himself</t>
  </si>
  <si>
    <t xml:space="preserve">In forlorn hope attack at Yorktown </t>
  </si>
  <si>
    <t>One of the midnight appointments at issue in Marbury vs Madison</t>
  </si>
  <si>
    <t>Husband Col Joe H Daviess</t>
  </si>
  <si>
    <t>Humphrey</t>
  </si>
  <si>
    <t>1 of KY first US Senators</t>
  </si>
  <si>
    <t>Dueled with Henry Clay</t>
  </si>
  <si>
    <t>Worked against Aaron Burr's Wester conspirasy</t>
  </si>
  <si>
    <t>Stymied an assassination attempt publicly encouraged by KY Gov Charles Scott</t>
  </si>
  <si>
    <t>Martin</t>
  </si>
  <si>
    <t>Augusta</t>
  </si>
  <si>
    <t>Great Grandfather of George C Marshall</t>
  </si>
  <si>
    <t>Gen Thomas</t>
  </si>
  <si>
    <t>Dueled Charles Mitchell</t>
  </si>
  <si>
    <t>3000 Acres at Tollesboro</t>
  </si>
  <si>
    <t>KY Rep for Lewis County 1817, 1828, 1836, 1839, 1842 and 1844</t>
  </si>
  <si>
    <t>Military Governor of Mexico</t>
  </si>
  <si>
    <t>President Polk appointed him Brig General of Volunteers for Mexican War (with Gen Taylor at Buena Vista)</t>
  </si>
  <si>
    <t>Murdered by Tyler an ex tenant at Mt Carmel</t>
  </si>
  <si>
    <t>Mary Keith</t>
  </si>
  <si>
    <t>Married James Paxton of Washington KY's Paxton Inn</t>
  </si>
  <si>
    <t>2nd Husband John Green an early emancipationist in KY. frred all 40 slaves some as they reach adulthood on Waveland farm near Danville</t>
  </si>
  <si>
    <t xml:space="preserve">KY Rep from Lincoln County 1818, 1820, 1821, 1822, 1824, 1825, and 1832 </t>
  </si>
  <si>
    <t>Charles Alexander</t>
  </si>
  <si>
    <t>Marries 1st cousin once removed</t>
  </si>
  <si>
    <t>Lucy Amber</t>
  </si>
  <si>
    <t>Coleman promotes Maysville Lexinton turnpike</t>
  </si>
  <si>
    <t xml:space="preserve">Marries Nicholas D Coleman </t>
  </si>
  <si>
    <t>Husband named Post Master of Maysville KY then Vicksburg MS</t>
  </si>
  <si>
    <t>Coleman promotes Souther Pacific Railroad (Vicksburg, Shreveport, and El Paso</t>
  </si>
  <si>
    <t xml:space="preserve">Moves to New Orleanss. Opposes succession </t>
  </si>
  <si>
    <t>Husband and three sons serve in the CSA army. (Two sons die)</t>
  </si>
  <si>
    <t>Eliza Colston</t>
  </si>
  <si>
    <t xml:space="preserve">Marries Martin Pickett Marshall her 1st Cousin </t>
  </si>
  <si>
    <t>Martin prosecuting attorney for Fleming County, and prosecuted Isaac Desha, for murder</t>
  </si>
  <si>
    <t>Martin was a member of the Convention of 1849, that framed a Constitution of Kentucky</t>
  </si>
  <si>
    <t>opposed secession, and was a prominent supporter of the Union cause.</t>
  </si>
  <si>
    <t>Ends life owning and livng at Federal Hill</t>
  </si>
  <si>
    <t>When the war broke out be was a decided Union man, and opposed sucession with all his powers.</t>
  </si>
  <si>
    <t>Martin is friend of Henry Clay, and espoused gradual emancipation</t>
  </si>
  <si>
    <t>Despite being 51, he raised an infantry regiment during the war. He was ordered to join Gen. Nelson in Eastern Kentucky with 350 soldiers. While marching, they were suddenly attacked, but fought fiercely until reinforcements arrived, causing the enemy to flee. The Sixteenth Kentucky gained recognition for their service, but Col. Marshall resigned due to age and rheumatism.</t>
  </si>
  <si>
    <t>Edward Colston</t>
  </si>
  <si>
    <t>Served a Capt in Mexican War</t>
  </si>
  <si>
    <t>Went in 1849 Gold rush to CA</t>
  </si>
  <si>
    <t>1851 Elected to US House for CA</t>
  </si>
  <si>
    <t>1856 returned to KY</t>
  </si>
  <si>
    <t>Defeated when ran for US House for KY</t>
  </si>
  <si>
    <t>Returmed tpo CA and bnecuae CA Attorney General</t>
  </si>
  <si>
    <t>Judge Thomas Marshall Duke</t>
  </si>
  <si>
    <t>Went to Texass when it was still part of Mexaco</t>
  </si>
  <si>
    <t xml:space="preserve">As the Civil War began he enlisted in the Union Army at 16 and later graduated from the United States Military Academy. </t>
  </si>
  <si>
    <t>He discovered Marshall Pass in Colorado and oversaw improvements on the Mississippi River and Fox-Wisconsin Waterway..</t>
  </si>
  <si>
    <t>He planned and initiated Chicago's Illinois River and Mississippi Canal and made innovative use of concrete masonry plus developed original and cost-saving methods of canal lock construction..</t>
  </si>
  <si>
    <t xml:space="preserve"> President Taft appointed him as a consulting engineer on hydroelectric power projects upon his retirement from the Army.</t>
  </si>
  <si>
    <t xml:space="preserve">General William Louis </t>
  </si>
  <si>
    <t xml:space="preserve">1829 Elected a Jacksonian Member of US House or Representatives  </t>
  </si>
  <si>
    <t>KY State Legislature in 1824 and 1825</t>
  </si>
  <si>
    <t>See separate tab</t>
  </si>
  <si>
    <t>Capt Thomas</t>
  </si>
  <si>
    <t>studied medicine in Edinburgh, Scotland</t>
  </si>
  <si>
    <t>spent several years in Paris, participating in the attack upon the Bastille. He was arrested during the Reign of Terror and condemned to death, but was rescued by the intervention of his elder brothers.</t>
  </si>
  <si>
    <t>He was president of Washington College, Virginia, and afterward of Transylvania University, Kentucky.</t>
  </si>
  <si>
    <t>After 1800 was owner of Buch Pond near Versalles KY</t>
  </si>
  <si>
    <t>Davies dies at 1811 Battle of Tippecanoe</t>
  </si>
  <si>
    <t>1806 Daveiss had tried to warn President Thomas Jefferson about Aaron Burr's plans to provoke rebellion in Spanish-held territories southwest of his Kentucky district.</t>
  </si>
  <si>
    <t>Children of Col Thomas Marshall</t>
  </si>
  <si>
    <t>Col Thomas Marshall's timeline</t>
  </si>
  <si>
    <t>Capt Thomas Marshall's timeline</t>
  </si>
  <si>
    <t>Federal Hill's Kitchen and land office constructed</t>
  </si>
  <si>
    <t>Federal Hill's Northern end of 2 story section built</t>
  </si>
  <si>
    <t>Federal Hill's Southern end of 2 story section built</t>
  </si>
  <si>
    <t>Marshall Key &amp; Children's timeline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</si>
</sst>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
      <sz val="14"/>
      <color rgb="FF202122"/>
      <name val="Arial"/>
      <family val="2"/>
    </font>
    <font>
      <sz val="12"/>
      <color rgb="FF000000"/>
      <name val="Arial"/>
      <family val="2"/>
    </font>
    <font>
      <sz val="12"/>
      <color theme="1"/>
      <name val="Arial"/>
      <family val="2"/>
    </font>
    <font>
      <sz val="14"/>
      <color rgb="FF000000"/>
      <name val="Arial"/>
      <family val="2"/>
    </font>
    <font>
      <sz val="14"/>
      <color theme="1"/>
      <name val="Arial"/>
      <family val="2"/>
    </font>
    <font>
      <sz val="14"/>
      <color theme="0"/>
      <name val="Arial"/>
      <family val="2"/>
    </font>
    <font>
      <sz val="12"/>
      <color theme="0"/>
      <name val="Arial"/>
      <family val="2"/>
    </font>
    <font>
      <u/>
      <sz val="14"/>
      <color theme="1"/>
      <name val="Arial"/>
      <family val="2"/>
    </font>
    <font>
      <u/>
      <sz val="14"/>
      <color theme="10"/>
      <name val="Arial"/>
      <family val="2"/>
    </font>
    <font>
      <u/>
      <sz val="14"/>
      <color theme="0"/>
      <name val="Arial"/>
      <family val="2"/>
    </font>
    <font>
      <u/>
      <sz val="12"/>
      <color theme="1"/>
      <name val="Arial"/>
      <family val="2"/>
    </font>
    <font>
      <u/>
      <sz val="12"/>
      <color theme="10"/>
      <name val="Arial"/>
      <family val="2"/>
    </font>
    <font>
      <sz val="10"/>
      <color rgb="FF000000"/>
      <name val="Tahoma"/>
      <family val="2"/>
    </font>
    <font>
      <b/>
      <sz val="10"/>
      <color rgb="FF000000"/>
      <name val="Tahoma"/>
      <family val="2"/>
    </font>
    <font>
      <sz val="10"/>
      <color rgb="FF000000"/>
      <name val="Calibri"/>
      <scheme val="minor"/>
    </font>
    <font>
      <sz val="28"/>
      <color theme="1"/>
      <name val="Arial"/>
      <family val="2"/>
    </font>
    <font>
      <sz val="24"/>
      <color theme="1"/>
      <name val="Arial"/>
      <family val="2"/>
    </font>
    <font>
      <sz val="26"/>
      <color theme="1"/>
      <name val="Arial"/>
      <family val="2"/>
    </font>
    <font>
      <sz val="36"/>
      <color theme="1"/>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double">
        <color auto="1"/>
      </left>
      <right style="double">
        <color auto="1"/>
      </right>
      <top/>
      <bottom/>
      <diagonal/>
    </border>
    <border>
      <left style="double">
        <color auto="1"/>
      </left>
      <right style="double">
        <color auto="1"/>
      </right>
      <top style="thin">
        <color auto="1"/>
      </top>
      <bottom style="thin">
        <color auto="1"/>
      </bottom>
      <diagonal/>
    </border>
    <border>
      <left/>
      <right/>
      <top style="thin">
        <color auto="1"/>
      </top>
      <bottom style="thin">
        <color auto="1"/>
      </bottom>
      <diagonal/>
    </border>
    <border>
      <left style="double">
        <color auto="1"/>
      </left>
      <right style="double">
        <color auto="1"/>
      </right>
      <top style="thin">
        <color auto="1"/>
      </top>
      <bottom/>
      <diagonal/>
    </border>
    <border>
      <left/>
      <right/>
      <top style="thin">
        <color auto="1"/>
      </top>
      <bottom/>
      <diagonal/>
    </border>
    <border>
      <left/>
      <right style="double">
        <color auto="1"/>
      </right>
      <top style="thin">
        <color auto="1"/>
      </top>
      <bottom style="thin">
        <color auto="1"/>
      </bottom>
      <diagonal/>
    </border>
    <border>
      <left/>
      <right style="double">
        <color auto="1"/>
      </right>
      <top/>
      <bottom/>
      <diagonal/>
    </border>
    <border>
      <left/>
      <right/>
      <top style="medium">
        <color auto="1"/>
      </top>
      <bottom style="medium">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1" fillId="2" borderId="0" xfId="0" applyFont="1" applyFill="1"/>
    <xf numFmtId="0" fontId="0" fillId="0" borderId="0" xfId="0" applyAlignment="1">
      <alignment horizontal="center" vertical="center" wrapText="1"/>
    </xf>
    <xf numFmtId="0" fontId="0" fillId="0" borderId="0" xfId="0" applyAlignment="1">
      <alignment vertical="center"/>
    </xf>
    <xf numFmtId="0" fontId="1" fillId="2"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3" fillId="0" borderId="0" xfId="0" applyFont="1" applyAlignment="1">
      <alignment horizontal="center" vertical="center"/>
    </xf>
    <xf numFmtId="0" fontId="1" fillId="2"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center"/>
    </xf>
    <xf numFmtId="0" fontId="0" fillId="4" borderId="0" xfId="0" applyFill="1"/>
    <xf numFmtId="0" fontId="0" fillId="4" borderId="0" xfId="0" applyFill="1" applyAlignment="1">
      <alignment vertical="center"/>
    </xf>
    <xf numFmtId="0" fontId="0" fillId="4" borderId="0" xfId="0" applyFont="1" applyFill="1" applyAlignment="1">
      <alignment horizontal="center" vertical="center"/>
    </xf>
    <xf numFmtId="0" fontId="14" fillId="4" borderId="0" xfId="1" applyFont="1" applyFill="1"/>
    <xf numFmtId="0" fontId="15" fillId="4" borderId="0" xfId="1" applyFont="1" applyFill="1" applyAlignment="1">
      <alignment wrapText="1"/>
    </xf>
    <xf numFmtId="0" fontId="6" fillId="4" borderId="0" xfId="0" applyFont="1" applyFill="1" applyAlignment="1">
      <alignment wrapText="1"/>
    </xf>
    <xf numFmtId="0" fontId="6" fillId="0" borderId="0" xfId="0" applyFont="1"/>
    <xf numFmtId="0" fontId="8" fillId="0" borderId="8" xfId="0" applyFont="1" applyBorder="1" applyAlignment="1">
      <alignment wrapText="1"/>
    </xf>
    <xf numFmtId="0" fontId="9" fillId="2" borderId="8" xfId="0" applyFont="1" applyFill="1" applyBorder="1" applyAlignment="1">
      <alignment wrapText="1"/>
    </xf>
    <xf numFmtId="0" fontId="4" fillId="0" borderId="8" xfId="0" applyFont="1" applyBorder="1" applyAlignment="1">
      <alignment wrapText="1"/>
    </xf>
    <xf numFmtId="0" fontId="11" fillId="3" borderId="8" xfId="1" applyFont="1" applyFill="1" applyBorder="1" applyAlignment="1">
      <alignment wrapText="1"/>
    </xf>
    <xf numFmtId="0" fontId="8" fillId="3" borderId="8" xfId="0" applyFont="1" applyFill="1" applyBorder="1" applyAlignment="1">
      <alignment wrapText="1"/>
    </xf>
    <xf numFmtId="0" fontId="11" fillId="4" borderId="8" xfId="1" applyFont="1" applyFill="1" applyBorder="1" applyAlignment="1">
      <alignment wrapText="1"/>
    </xf>
    <xf numFmtId="0" fontId="8" fillId="4" borderId="8" xfId="0" applyFont="1" applyFill="1" applyBorder="1" applyAlignment="1">
      <alignment wrapText="1"/>
    </xf>
    <xf numFmtId="0" fontId="8" fillId="0" borderId="8" xfId="0" applyFont="1" applyBorder="1"/>
    <xf numFmtId="0" fontId="11" fillId="4" borderId="8" xfId="1" applyFont="1" applyFill="1" applyBorder="1"/>
    <xf numFmtId="0" fontId="11" fillId="0" borderId="8" xfId="1" applyFont="1" applyBorder="1" applyAlignment="1">
      <alignment wrapText="1"/>
    </xf>
    <xf numFmtId="0" fontId="13" fillId="2" borderId="8" xfId="1" applyFont="1" applyFill="1" applyBorder="1" applyAlignment="1">
      <alignment wrapText="1"/>
    </xf>
    <xf numFmtId="0" fontId="12" fillId="4" borderId="8" xfId="1" applyFont="1" applyFill="1" applyBorder="1" applyAlignment="1">
      <alignment wrapText="1"/>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20"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0" fontId="10" fillId="2" borderId="0" xfId="0" applyFont="1" applyFill="1" applyAlignment="1">
      <alignment horizontal="center"/>
    </xf>
    <xf numFmtId="0" fontId="10" fillId="2" borderId="0" xfId="0" applyFont="1" applyFill="1"/>
    <xf numFmtId="0" fontId="6" fillId="4" borderId="0" xfId="0" applyFont="1" applyFill="1" applyAlignment="1">
      <alignment horizontal="center"/>
    </xf>
    <xf numFmtId="0" fontId="6" fillId="4" borderId="0" xfId="0" applyFont="1" applyFill="1"/>
    <xf numFmtId="0" fontId="6" fillId="4" borderId="0" xfId="0" applyFont="1" applyFill="1" applyAlignment="1">
      <alignment horizontal="center" wrapText="1"/>
    </xf>
    <xf numFmtId="0" fontId="6" fillId="4" borderId="0" xfId="0" applyFont="1" applyFill="1" applyAlignment="1">
      <alignment horizontal="center" vertical="center"/>
    </xf>
    <xf numFmtId="0" fontId="6" fillId="4" borderId="0" xfId="0" applyFont="1" applyFill="1" applyAlignment="1">
      <alignment vertical="center"/>
    </xf>
    <xf numFmtId="0" fontId="6" fillId="0" borderId="0" xfId="0" applyFont="1" applyAlignment="1">
      <alignment horizontal="center" vertical="center" wrapText="1"/>
    </xf>
    <xf numFmtId="0" fontId="15" fillId="0" borderId="0" xfId="1" applyFont="1" applyAlignment="1">
      <alignment horizontal="center" vertical="center" wrapText="1"/>
    </xf>
    <xf numFmtId="0" fontId="5" fillId="0" borderId="0" xfId="0" applyFont="1" applyAlignment="1">
      <alignment horizontal="center" vertical="center"/>
    </xf>
    <xf numFmtId="0" fontId="15" fillId="0" borderId="0" xfId="1" applyFont="1" applyAlignment="1">
      <alignment horizontal="center" vertical="center"/>
    </xf>
    <xf numFmtId="0" fontId="6" fillId="4" borderId="0" xfId="0" applyFont="1" applyFill="1" applyAlignment="1">
      <alignment horizontal="center" vertical="center" wrapText="1"/>
    </xf>
    <xf numFmtId="0" fontId="21" fillId="0" borderId="0" xfId="0" applyFont="1" applyAlignment="1">
      <alignment horizontal="right"/>
    </xf>
    <xf numFmtId="0" fontId="6" fillId="0" borderId="0" xfId="0" applyFont="1" applyAlignment="1">
      <alignment horizontal="center" wrapText="1"/>
    </xf>
    <xf numFmtId="0" fontId="0" fillId="0" borderId="0" xfId="0" applyAlignment="1">
      <alignment horizontal="center" wrapText="1"/>
    </xf>
    <xf numFmtId="0" fontId="6" fillId="0" borderId="1" xfId="0" applyFont="1" applyBorder="1" applyAlignment="1">
      <alignment horizontal="center" wrapText="1"/>
    </xf>
    <xf numFmtId="0" fontId="6" fillId="0" borderId="0" xfId="0" applyFont="1" applyAlignment="1">
      <alignment horizontal="right" wrapText="1"/>
    </xf>
    <xf numFmtId="0" fontId="6" fillId="0" borderId="1" xfId="0" applyFont="1" applyBorder="1" applyAlignment="1">
      <alignment horizontal="center"/>
    </xf>
    <xf numFmtId="0" fontId="6" fillId="0" borderId="3" xfId="0" applyFont="1" applyBorder="1"/>
    <xf numFmtId="0" fontId="6" fillId="0" borderId="3" xfId="0" applyFont="1" applyBorder="1" applyAlignment="1">
      <alignment horizontal="right" wrapText="1"/>
    </xf>
    <xf numFmtId="0" fontId="6" fillId="0" borderId="3" xfId="0" applyFont="1" applyBorder="1" applyAlignment="1">
      <alignment horizontal="center"/>
    </xf>
    <xf numFmtId="0" fontId="6" fillId="4" borderId="3" xfId="0" applyFont="1" applyFill="1" applyBorder="1" applyAlignment="1">
      <alignment horizontal="center"/>
    </xf>
    <xf numFmtId="0" fontId="6" fillId="0" borderId="3" xfId="0" applyFont="1" applyBorder="1" applyAlignment="1">
      <alignment horizontal="center" vertical="center"/>
    </xf>
    <xf numFmtId="0" fontId="6" fillId="0" borderId="2" xfId="0" applyFont="1" applyBorder="1" applyAlignment="1">
      <alignment horizontal="center"/>
    </xf>
    <xf numFmtId="0" fontId="6" fillId="0" borderId="2" xfId="0" applyFont="1" applyBorder="1"/>
    <xf numFmtId="0" fontId="10" fillId="2" borderId="3" xfId="0" applyFont="1" applyFill="1" applyBorder="1"/>
    <xf numFmtId="0" fontId="10" fillId="2" borderId="3" xfId="0" applyFont="1" applyFill="1" applyBorder="1" applyAlignment="1">
      <alignment vertical="top" wrapText="1"/>
    </xf>
    <xf numFmtId="0" fontId="6" fillId="0" borderId="3" xfId="0" applyFont="1" applyBorder="1" applyAlignment="1">
      <alignment vertical="top"/>
    </xf>
    <xf numFmtId="0" fontId="6" fillId="4" borderId="0" xfId="0" applyFont="1" applyFill="1" applyBorder="1"/>
    <xf numFmtId="0" fontId="6" fillId="0" borderId="0" xfId="0" applyFont="1" applyFill="1" applyBorder="1" applyAlignment="1">
      <alignment horizontal="center"/>
    </xf>
    <xf numFmtId="0" fontId="6" fillId="0" borderId="1" xfId="0" applyFont="1" applyBorder="1"/>
    <xf numFmtId="0" fontId="6" fillId="0" borderId="3" xfId="0" applyFont="1" applyBorder="1" applyAlignment="1">
      <alignment horizontal="right" vertical="center" wrapText="1"/>
    </xf>
    <xf numFmtId="0" fontId="6" fillId="0" borderId="2" xfId="0" applyFont="1" applyBorder="1" applyAlignment="1">
      <alignment horizontal="center" vertical="center"/>
    </xf>
    <xf numFmtId="0" fontId="6" fillId="4" borderId="3" xfId="0" applyFont="1" applyFill="1" applyBorder="1" applyAlignment="1">
      <alignment horizontal="center" wrapText="1"/>
    </xf>
    <xf numFmtId="0" fontId="6" fillId="4" borderId="3" xfId="0" applyFont="1" applyFill="1" applyBorder="1" applyAlignment="1">
      <alignment vertical="center" wrapText="1"/>
    </xf>
    <xf numFmtId="0" fontId="6" fillId="4" borderId="3" xfId="0" applyFont="1" applyFill="1" applyBorder="1" applyAlignment="1">
      <alignmen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0" xfId="0" applyFont="1" applyAlignment="1">
      <alignment vertical="center"/>
    </xf>
    <xf numFmtId="0" fontId="6" fillId="4" borderId="3" xfId="0" applyFont="1" applyFill="1" applyBorder="1" applyAlignment="1">
      <alignment horizontal="center" vertical="center"/>
    </xf>
    <xf numFmtId="0" fontId="6" fillId="4" borderId="3" xfId="0" applyFont="1" applyFill="1" applyBorder="1" applyAlignment="1">
      <alignment wrapText="1"/>
    </xf>
    <xf numFmtId="0" fontId="6" fillId="4" borderId="3" xfId="0" applyFont="1" applyFill="1" applyBorder="1"/>
    <xf numFmtId="0" fontId="10" fillId="2" borderId="0" xfId="0" applyFont="1" applyFill="1" applyAlignment="1">
      <alignment vertical="center"/>
    </xf>
    <xf numFmtId="0" fontId="6" fillId="0" borderId="3" xfId="0" applyFont="1" applyBorder="1" applyAlignment="1">
      <alignment horizontal="center" vertical="center"/>
    </xf>
    <xf numFmtId="0" fontId="6" fillId="4" borderId="0" xfId="0" applyFont="1" applyFill="1" applyAlignment="1">
      <alignment horizontal="right"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3" xfId="0" applyFont="1" applyBorder="1" applyAlignment="1">
      <alignment vertical="center"/>
    </xf>
    <xf numFmtId="0" fontId="22" fillId="0" borderId="0" xfId="0" applyFont="1" applyAlignment="1">
      <alignment horizontal="center"/>
    </xf>
    <xf numFmtId="0" fontId="22"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wikipedia.org/wiki/Valley_Forge" TargetMode="External"/><Relationship Id="rId13" Type="http://schemas.openxmlformats.org/officeDocument/2006/relationships/hyperlink" Target="https://www.nkyviews.com/mason/mason_miscellany.htm" TargetMode="External"/><Relationship Id="rId3" Type="http://schemas.openxmlformats.org/officeDocument/2006/relationships/hyperlink" Target="https://en.wikipedia.org/wiki/Valley_Forge" TargetMode="External"/><Relationship Id="rId7" Type="http://schemas.openxmlformats.org/officeDocument/2006/relationships/hyperlink" Target="https://en.wikisource.org/wiki/Appletons%27_Cyclop%C3%A6dia_of_American_Biography/Marshall,_Thomas_(planter)" TargetMode="External"/><Relationship Id="rId12" Type="http://schemas.openxmlformats.org/officeDocument/2006/relationships/hyperlink" Target="https://buffalotalesandtrails.com/buffalo-traces-path-of-the-buffalo-part-1/" TargetMode="External"/><Relationship Id="rId17" Type="http://schemas.openxmlformats.org/officeDocument/2006/relationships/hyperlink" Target="https://en.wikipedia.org/wiki/George_Washington%27s_crossing_of_the_Delaware_River" TargetMode="External"/><Relationship Id="rId2" Type="http://schemas.openxmlformats.org/officeDocument/2006/relationships/hyperlink" Target="https://sites.google.com/view/culpeperminutemen/culpeper-history?authuser=0" TargetMode="External"/><Relationship Id="rId16" Type="http://schemas.openxmlformats.org/officeDocument/2006/relationships/hyperlink" Target="https://history.ky.gov/markers/last-recorded-indian-raid" TargetMode="External"/><Relationship Id="rId1" Type="http://schemas.openxmlformats.org/officeDocument/2006/relationships/hyperlink" Target="https://sites.google.com/view/culpeperminutemen/culpeper-history?authuser=0" TargetMode="External"/><Relationship Id="rId6" Type="http://schemas.openxmlformats.org/officeDocument/2006/relationships/hyperlink" Target="https://founders.archives.gov/documents/Washington/05-10-02-0026" TargetMode="External"/><Relationship Id="rId11" Type="http://schemas.openxmlformats.org/officeDocument/2006/relationships/hyperlink" Target="https://www.winchestersun.com/2018/02/02/where-in-the-world-the-whiskey-rebellion-in-kentucky/" TargetMode="External"/><Relationship Id="rId5" Type="http://schemas.openxmlformats.org/officeDocument/2006/relationships/hyperlink" Target="https://www.nps.gov/articles/siege-of-charleston-1780.htm" TargetMode="External"/><Relationship Id="rId15" Type="http://schemas.openxmlformats.org/officeDocument/2006/relationships/hyperlink" Target="https://www.nkyviews.com/mason/text/draper_robt_jones.html" TargetMode="External"/><Relationship Id="rId10" Type="http://schemas.openxmlformats.org/officeDocument/2006/relationships/hyperlink" Target="https://en.wikipedia.org/wiki/Presidency_of_George_Washington" TargetMode="External"/><Relationship Id="rId4" Type="http://schemas.openxmlformats.org/officeDocument/2006/relationships/hyperlink" Target="https://www.mountvernon.org/george-washington/the-revolutionary-war/washingtons-revolutionary-war-battles/the-battle-of-brandywine/" TargetMode="External"/><Relationship Id="rId9" Type="http://schemas.openxmlformats.org/officeDocument/2006/relationships/hyperlink" Target="https://en.wikipedia.org/wiki/Constitution_of_the_United_States" TargetMode="External"/><Relationship Id="rId14" Type="http://schemas.openxmlformats.org/officeDocument/2006/relationships/hyperlink" Target="https://www.nkyviews.com/mason/text/draper_no_washington.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en.wikipedia.org/wiki/Louis_Marshall_(educator)" TargetMode="External"/><Relationship Id="rId13" Type="http://schemas.openxmlformats.org/officeDocument/2006/relationships/hyperlink" Target="https://en.wikipedia.org/wiki/Joseph_Hamilton_Daveiss" TargetMode="External"/><Relationship Id="rId3" Type="http://schemas.openxmlformats.org/officeDocument/2006/relationships/hyperlink" Target="https://www.tshaonline.org/handbook/entries/duke-thomas-marshall" TargetMode="External"/><Relationship Id="rId7" Type="http://schemas.openxmlformats.org/officeDocument/2006/relationships/hyperlink" Target="https://www.gardenstogables.com/marshall-house-or-white-hall-augusta-bracken-county-kentucky/" TargetMode="External"/><Relationship Id="rId12" Type="http://schemas.openxmlformats.org/officeDocument/2006/relationships/hyperlink" Target="https://en.wikipedia.org/wiki/James_Markham_Marshall" TargetMode="External"/><Relationship Id="rId2" Type="http://schemas.openxmlformats.org/officeDocument/2006/relationships/hyperlink" Target="https://military-history.fandom.com/wiki/William_Louis_Marshall" TargetMode="External"/><Relationship Id="rId1" Type="http://schemas.openxmlformats.org/officeDocument/2006/relationships/hyperlink" Target="https://en.wikipedia.org/wiki/Isaac_B._Desha" TargetMode="External"/><Relationship Id="rId6" Type="http://schemas.openxmlformats.org/officeDocument/2006/relationships/hyperlink" Target="https://en.wikipedia.org/wiki/Thomas_Marshall_(general)" TargetMode="External"/><Relationship Id="rId11" Type="http://schemas.openxmlformats.org/officeDocument/2006/relationships/hyperlink" Target="https://marshallcemeteryatfederalhill.com/supporting-material-for-cemetery-map/captain-thomas-marshall-jr-1761-1817/" TargetMode="External"/><Relationship Id="rId5" Type="http://schemas.openxmlformats.org/officeDocument/2006/relationships/hyperlink" Target="http://discovery.civilwargovernors.org/document/N00009896" TargetMode="External"/><Relationship Id="rId10" Type="http://schemas.openxmlformats.org/officeDocument/2006/relationships/hyperlink" Target="https://en.wikipedia.org/wiki/Thomas_Marshall_(Virginia_politician,_born_1730)" TargetMode="External"/><Relationship Id="rId4" Type="http://schemas.openxmlformats.org/officeDocument/2006/relationships/hyperlink" Target="https://en.wikipedia.org/wiki/Edward_C._Marshall" TargetMode="External"/><Relationship Id="rId9" Type="http://schemas.openxmlformats.org/officeDocument/2006/relationships/hyperlink" Target="https://www.britannica.com/biography/John-Marshal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history.ky.gov/markers/last-recorded-indian-raid" TargetMode="External"/><Relationship Id="rId1" Type="http://schemas.openxmlformats.org/officeDocument/2006/relationships/hyperlink" Target="https://www.nkyviews.com/mason/mason_miscellany.htm"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history.ky.gov/markers/last-recorded-indian-raid" TargetMode="External"/><Relationship Id="rId1" Type="http://schemas.openxmlformats.org/officeDocument/2006/relationships/hyperlink" Target="https://en.wikipedia.org/wiki/Maysville_Road_ve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4F69-9940-3049-86DF-ACDB9F5C6D41}">
  <sheetPr>
    <pageSetUpPr fitToPage="1"/>
  </sheetPr>
  <dimension ref="A1:D51"/>
  <sheetViews>
    <sheetView zoomScale="126" zoomScaleNormal="126" workbookViewId="0">
      <pane ySplit="2" topLeftCell="A3" activePane="bottomLeft" state="frozen"/>
      <selection pane="bottomLeft" activeCell="C51" sqref="A1:C51"/>
    </sheetView>
  </sheetViews>
  <sheetFormatPr baseColWidth="10" defaultRowHeight="18" x14ac:dyDescent="0.2"/>
  <cols>
    <col min="1" max="1" width="10.83203125" style="5"/>
    <col min="2" max="2" width="65.83203125" style="9" customWidth="1"/>
    <col min="3" max="3" width="9.1640625" style="5" customWidth="1"/>
    <col min="4" max="4" width="37" style="3" bestFit="1" customWidth="1"/>
  </cols>
  <sheetData>
    <row r="1" spans="1:4" ht="31" x14ac:dyDescent="0.3">
      <c r="B1" s="42" t="s">
        <v>264</v>
      </c>
    </row>
    <row r="2" spans="1:4" ht="69" thickBot="1" x14ac:dyDescent="0.25">
      <c r="A2" s="10" t="s">
        <v>66</v>
      </c>
      <c r="B2" s="8" t="s">
        <v>1</v>
      </c>
      <c r="C2" s="6" t="s">
        <v>95</v>
      </c>
      <c r="D2" s="3" t="s">
        <v>65</v>
      </c>
    </row>
    <row r="3" spans="1:4" ht="20" thickBot="1" x14ac:dyDescent="0.25">
      <c r="A3" s="5">
        <v>1730</v>
      </c>
      <c r="B3" s="21" t="s">
        <v>92</v>
      </c>
      <c r="C3" s="5">
        <f>A3-$A$3</f>
        <v>0</v>
      </c>
      <c r="D3" s="3" t="s">
        <v>82</v>
      </c>
    </row>
    <row r="4" spans="1:4" ht="20" thickBot="1" x14ac:dyDescent="0.25">
      <c r="A4" s="5">
        <v>1732</v>
      </c>
      <c r="B4" s="22" t="s">
        <v>89</v>
      </c>
      <c r="C4" s="5">
        <f>A4-$A$3</f>
        <v>2</v>
      </c>
    </row>
    <row r="5" spans="1:4" ht="39" thickBot="1" x14ac:dyDescent="0.25">
      <c r="B5" s="21" t="s">
        <v>98</v>
      </c>
    </row>
    <row r="6" spans="1:4" ht="20" thickBot="1" x14ac:dyDescent="0.25">
      <c r="A6" s="5">
        <v>1743</v>
      </c>
      <c r="B6" s="22" t="s">
        <v>90</v>
      </c>
      <c r="C6" s="5">
        <f>A6-$A$3</f>
        <v>13</v>
      </c>
    </row>
    <row r="7" spans="1:4" ht="20" thickBot="1" x14ac:dyDescent="0.25">
      <c r="B7" s="23" t="s">
        <v>93</v>
      </c>
      <c r="D7" s="3" t="s">
        <v>91</v>
      </c>
    </row>
    <row r="8" spans="1:4" ht="58" thickBot="1" x14ac:dyDescent="0.25">
      <c r="A8" s="5">
        <v>1750</v>
      </c>
      <c r="B8" s="22" t="s">
        <v>125</v>
      </c>
      <c r="C8" s="5">
        <f>A8-$A$3</f>
        <v>20</v>
      </c>
    </row>
    <row r="9" spans="1:4" ht="39" thickBot="1" x14ac:dyDescent="0.25">
      <c r="A9" s="5">
        <v>1753</v>
      </c>
      <c r="B9" s="23" t="s">
        <v>99</v>
      </c>
      <c r="C9" s="5">
        <f>A9-$A$3</f>
        <v>23</v>
      </c>
      <c r="D9" s="3" t="s">
        <v>94</v>
      </c>
    </row>
    <row r="10" spans="1:4" ht="96" thickBot="1" x14ac:dyDescent="0.25">
      <c r="A10" s="5">
        <v>1753</v>
      </c>
      <c r="B10" s="24" t="s">
        <v>109</v>
      </c>
    </row>
    <row r="11" spans="1:4" ht="58" thickBot="1" x14ac:dyDescent="0.25">
      <c r="A11" s="5">
        <v>1753</v>
      </c>
      <c r="B11" s="21" t="s">
        <v>100</v>
      </c>
      <c r="C11" s="5">
        <f>A11-$A$3</f>
        <v>23</v>
      </c>
      <c r="D11" s="3" t="s">
        <v>94</v>
      </c>
    </row>
    <row r="12" spans="1:4" ht="20" thickBot="1" x14ac:dyDescent="0.25">
      <c r="A12" s="5">
        <v>1754</v>
      </c>
      <c r="B12" s="21" t="s">
        <v>84</v>
      </c>
      <c r="C12" s="5">
        <f>A12-$A$3</f>
        <v>24</v>
      </c>
      <c r="D12" s="3" t="s">
        <v>94</v>
      </c>
    </row>
    <row r="13" spans="1:4" ht="20" thickBot="1" x14ac:dyDescent="0.25">
      <c r="A13" s="5">
        <v>1755</v>
      </c>
      <c r="B13" s="21" t="s">
        <v>85</v>
      </c>
      <c r="C13" s="5">
        <f>A13-$A$3</f>
        <v>25</v>
      </c>
      <c r="D13" s="3" t="s">
        <v>94</v>
      </c>
    </row>
    <row r="14" spans="1:4" ht="20" thickBot="1" x14ac:dyDescent="0.25">
      <c r="A14" s="5">
        <v>1761</v>
      </c>
      <c r="B14" s="21" t="s">
        <v>86</v>
      </c>
      <c r="C14" s="5">
        <f>A14-$A$3</f>
        <v>31</v>
      </c>
      <c r="D14" s="3" t="s">
        <v>94</v>
      </c>
    </row>
    <row r="15" spans="1:4" ht="20" thickBot="1" x14ac:dyDescent="0.25">
      <c r="A15" s="5">
        <v>1764</v>
      </c>
      <c r="B15" s="21" t="s">
        <v>97</v>
      </c>
      <c r="C15" s="5">
        <f>A15-$A$3</f>
        <v>34</v>
      </c>
      <c r="D15" s="3" t="s">
        <v>94</v>
      </c>
    </row>
    <row r="16" spans="1:4" ht="20" thickBot="1" x14ac:dyDescent="0.25">
      <c r="A16" s="5">
        <v>1765</v>
      </c>
      <c r="B16" s="21" t="s">
        <v>103</v>
      </c>
      <c r="C16" s="5">
        <f t="shared" ref="C16:C50" si="0">A16-$A$3</f>
        <v>35</v>
      </c>
      <c r="D16" s="3" t="s">
        <v>94</v>
      </c>
    </row>
    <row r="17" spans="1:4" ht="37" customHeight="1" thickBot="1" x14ac:dyDescent="0.25">
      <c r="A17" s="5">
        <v>1767</v>
      </c>
      <c r="B17" s="21" t="s">
        <v>102</v>
      </c>
      <c r="C17" s="5">
        <f>C16</f>
        <v>35</v>
      </c>
      <c r="D17" s="3" t="s">
        <v>94</v>
      </c>
    </row>
    <row r="18" spans="1:4" ht="20" thickBot="1" x14ac:dyDescent="0.25">
      <c r="A18" s="5">
        <v>1767</v>
      </c>
      <c r="B18" s="21" t="s">
        <v>87</v>
      </c>
      <c r="C18" s="5">
        <f t="shared" si="0"/>
        <v>37</v>
      </c>
      <c r="D18" s="3" t="s">
        <v>94</v>
      </c>
    </row>
    <row r="19" spans="1:4" ht="20" thickBot="1" x14ac:dyDescent="0.25">
      <c r="A19" s="5">
        <v>1770</v>
      </c>
      <c r="B19" s="21" t="s">
        <v>110</v>
      </c>
      <c r="C19" s="5">
        <f t="shared" si="0"/>
        <v>40</v>
      </c>
      <c r="D19" s="3" t="s">
        <v>94</v>
      </c>
    </row>
    <row r="20" spans="1:4" ht="20" thickBot="1" x14ac:dyDescent="0.25">
      <c r="B20" s="21" t="s">
        <v>88</v>
      </c>
      <c r="C20" s="5">
        <f>C19</f>
        <v>40</v>
      </c>
      <c r="D20" s="3" t="s">
        <v>94</v>
      </c>
    </row>
    <row r="21" spans="1:4" ht="21" customHeight="1" thickBot="1" x14ac:dyDescent="0.25">
      <c r="A21" s="5">
        <v>1773</v>
      </c>
      <c r="B21" s="21" t="s">
        <v>104</v>
      </c>
      <c r="C21" s="5">
        <f t="shared" si="0"/>
        <v>43</v>
      </c>
      <c r="D21" s="3" t="s">
        <v>94</v>
      </c>
    </row>
    <row r="22" spans="1:4" ht="19" customHeight="1" thickBot="1" x14ac:dyDescent="0.25">
      <c r="A22" s="5">
        <v>1773</v>
      </c>
      <c r="B22" s="25" t="s">
        <v>96</v>
      </c>
      <c r="C22" s="5">
        <f t="shared" si="0"/>
        <v>43</v>
      </c>
      <c r="D22" s="3" t="s">
        <v>124</v>
      </c>
    </row>
    <row r="23" spans="1:4" ht="58" thickBot="1" x14ac:dyDescent="0.25">
      <c r="A23" s="5">
        <v>1775</v>
      </c>
      <c r="B23" s="24" t="s">
        <v>111</v>
      </c>
      <c r="C23" s="5">
        <f t="shared" si="0"/>
        <v>45</v>
      </c>
    </row>
    <row r="24" spans="1:4" ht="39" thickBot="1" x14ac:dyDescent="0.25">
      <c r="A24" s="5">
        <v>1775</v>
      </c>
      <c r="B24" s="24" t="s">
        <v>101</v>
      </c>
      <c r="C24" s="5">
        <f t="shared" si="0"/>
        <v>45</v>
      </c>
    </row>
    <row r="25" spans="1:4" ht="39" thickBot="1" x14ac:dyDescent="0.25">
      <c r="A25" s="5">
        <v>1776</v>
      </c>
      <c r="B25" s="24" t="s">
        <v>147</v>
      </c>
      <c r="C25" s="5">
        <f t="shared" si="0"/>
        <v>46</v>
      </c>
    </row>
    <row r="26" spans="1:4" ht="191" thickBot="1" x14ac:dyDescent="0.25">
      <c r="A26" s="5">
        <v>1777</v>
      </c>
      <c r="B26" s="24" t="s">
        <v>146</v>
      </c>
      <c r="C26" s="5">
        <f t="shared" si="0"/>
        <v>47</v>
      </c>
    </row>
    <row r="27" spans="1:4" ht="39" thickBot="1" x14ac:dyDescent="0.25">
      <c r="A27" s="5">
        <v>1777</v>
      </c>
      <c r="B27" s="24" t="s">
        <v>105</v>
      </c>
      <c r="C27" s="5">
        <f t="shared" si="0"/>
        <v>47</v>
      </c>
    </row>
    <row r="28" spans="1:4" ht="20" thickBot="1" x14ac:dyDescent="0.25">
      <c r="A28" s="16">
        <v>1777</v>
      </c>
      <c r="B28" s="26" t="s">
        <v>116</v>
      </c>
      <c r="C28" s="16"/>
    </row>
    <row r="29" spans="1:4" ht="58" thickBot="1" x14ac:dyDescent="0.25">
      <c r="A29" s="5">
        <v>1779</v>
      </c>
      <c r="B29" s="24" t="s">
        <v>106</v>
      </c>
      <c r="C29" s="5">
        <f t="shared" si="0"/>
        <v>49</v>
      </c>
    </row>
    <row r="30" spans="1:4" ht="77" thickBot="1" x14ac:dyDescent="0.25">
      <c r="A30" s="5">
        <v>1780</v>
      </c>
      <c r="B30" s="25" t="s">
        <v>112</v>
      </c>
      <c r="C30" s="5">
        <f t="shared" si="0"/>
        <v>50</v>
      </c>
    </row>
    <row r="31" spans="1:4" s="1" customFormat="1" ht="39" thickBot="1" x14ac:dyDescent="0.25">
      <c r="A31" s="16">
        <v>1781</v>
      </c>
      <c r="B31" s="27" t="s">
        <v>107</v>
      </c>
      <c r="C31" s="16"/>
      <c r="D31" s="4"/>
    </row>
    <row r="32" spans="1:4" ht="58" thickBot="1" x14ac:dyDescent="0.25">
      <c r="A32" s="5">
        <v>1781</v>
      </c>
      <c r="B32" s="21" t="s">
        <v>113</v>
      </c>
      <c r="C32" s="5">
        <f t="shared" si="0"/>
        <v>51</v>
      </c>
    </row>
    <row r="33" spans="1:4" ht="20" thickBot="1" x14ac:dyDescent="0.25">
      <c r="A33" s="5">
        <v>1782</v>
      </c>
      <c r="B33" s="21" t="s">
        <v>83</v>
      </c>
      <c r="C33" s="5">
        <f>A33-$A$3</f>
        <v>52</v>
      </c>
    </row>
    <row r="34" spans="1:4" ht="20" thickBot="1" x14ac:dyDescent="0.25">
      <c r="A34" s="5">
        <v>1783</v>
      </c>
      <c r="B34" s="21" t="s">
        <v>114</v>
      </c>
      <c r="C34" s="5">
        <f>A34-$A$3</f>
        <v>53</v>
      </c>
    </row>
    <row r="35" spans="1:4" ht="19" thickBot="1" x14ac:dyDescent="0.25">
      <c r="A35" s="5">
        <v>1783</v>
      </c>
      <c r="B35" s="28" t="s">
        <v>115</v>
      </c>
      <c r="C35" s="5">
        <f>A35-$A$3</f>
        <v>53</v>
      </c>
    </row>
    <row r="36" spans="1:4" ht="58" thickBot="1" x14ac:dyDescent="0.25">
      <c r="A36" s="12">
        <v>1783</v>
      </c>
      <c r="B36" s="26" t="s">
        <v>131</v>
      </c>
      <c r="C36" s="12">
        <f>A36-$A$3</f>
        <v>53</v>
      </c>
    </row>
    <row r="37" spans="1:4" ht="39" thickBot="1" x14ac:dyDescent="0.25">
      <c r="A37" s="12">
        <v>1784</v>
      </c>
      <c r="B37" s="27" t="s">
        <v>128</v>
      </c>
      <c r="C37" s="12">
        <f>A37-$A$3</f>
        <v>54</v>
      </c>
    </row>
    <row r="38" spans="1:4" ht="20" thickBot="1" x14ac:dyDescent="0.25">
      <c r="A38" s="5">
        <v>1785</v>
      </c>
      <c r="B38" s="21" t="s">
        <v>130</v>
      </c>
      <c r="C38" s="5">
        <f>A38-$A$3</f>
        <v>55</v>
      </c>
    </row>
    <row r="39" spans="1:4" ht="19" thickBot="1" x14ac:dyDescent="0.25">
      <c r="A39" s="13">
        <v>1786</v>
      </c>
      <c r="B39" s="29" t="s">
        <v>133</v>
      </c>
      <c r="C39" s="13">
        <f t="shared" ref="C39" si="1">A39-$A$3</f>
        <v>56</v>
      </c>
      <c r="D39" s="14"/>
    </row>
    <row r="40" spans="1:4" ht="19" thickBot="1" x14ac:dyDescent="0.25">
      <c r="A40" s="13">
        <v>1786</v>
      </c>
      <c r="B40" s="29" t="s">
        <v>132</v>
      </c>
      <c r="C40" s="13">
        <f t="shared" ref="C40" si="2">A40-$A$3</f>
        <v>56</v>
      </c>
      <c r="D40" s="14"/>
    </row>
    <row r="41" spans="1:4" ht="15" customHeight="1" thickBot="1" x14ac:dyDescent="0.25">
      <c r="A41" s="5">
        <v>1787</v>
      </c>
      <c r="B41" s="21" t="s">
        <v>119</v>
      </c>
      <c r="C41" s="5">
        <f>A41-$A$3</f>
        <v>57</v>
      </c>
    </row>
    <row r="42" spans="1:4" ht="20" customHeight="1" thickBot="1" x14ac:dyDescent="0.25">
      <c r="A42" s="5">
        <v>1788</v>
      </c>
      <c r="B42" s="21" t="s">
        <v>119</v>
      </c>
      <c r="C42" s="5">
        <f>A42-$A$3</f>
        <v>58</v>
      </c>
    </row>
    <row r="43" spans="1:4" ht="35" customHeight="1" thickBot="1" x14ac:dyDescent="0.25">
      <c r="A43" s="5">
        <v>1788</v>
      </c>
      <c r="B43" s="21" t="s">
        <v>120</v>
      </c>
      <c r="C43" s="5">
        <f>A43-$A$3</f>
        <v>58</v>
      </c>
    </row>
    <row r="44" spans="1:4" s="1" customFormat="1" ht="39" thickBot="1" x14ac:dyDescent="0.25">
      <c r="A44" s="16">
        <v>1789</v>
      </c>
      <c r="B44" s="26" t="s">
        <v>117</v>
      </c>
      <c r="C44" s="16"/>
      <c r="D44" s="4"/>
    </row>
    <row r="45" spans="1:4" ht="58" thickBot="1" x14ac:dyDescent="0.25">
      <c r="A45" s="5">
        <v>1792</v>
      </c>
      <c r="B45" s="30" t="s">
        <v>108</v>
      </c>
      <c r="C45" s="5">
        <f t="shared" si="0"/>
        <v>62</v>
      </c>
    </row>
    <row r="46" spans="1:4" ht="20" thickBot="1" x14ac:dyDescent="0.25">
      <c r="A46" s="12">
        <v>1792</v>
      </c>
      <c r="B46" s="26" t="s">
        <v>134</v>
      </c>
      <c r="C46" s="12">
        <f t="shared" si="0"/>
        <v>62</v>
      </c>
      <c r="D46" s="15"/>
    </row>
    <row r="47" spans="1:4" ht="18" customHeight="1" thickBot="1" x14ac:dyDescent="0.25">
      <c r="A47" s="5" t="s">
        <v>121</v>
      </c>
      <c r="B47" s="30" t="s">
        <v>122</v>
      </c>
      <c r="C47" s="5">
        <f>1793-$A$3</f>
        <v>63</v>
      </c>
    </row>
    <row r="48" spans="1:4" s="1" customFormat="1" ht="20" thickBot="1" x14ac:dyDescent="0.25">
      <c r="A48" s="11">
        <v>1797</v>
      </c>
      <c r="B48" s="31" t="s">
        <v>118</v>
      </c>
      <c r="C48" s="11">
        <f t="shared" si="0"/>
        <v>67</v>
      </c>
      <c r="D48" s="4"/>
    </row>
    <row r="49" spans="1:4" ht="20" thickBot="1" x14ac:dyDescent="0.25">
      <c r="A49" s="12">
        <v>1800</v>
      </c>
      <c r="B49" s="32" t="s">
        <v>126</v>
      </c>
      <c r="C49" s="12">
        <f t="shared" si="0"/>
        <v>70</v>
      </c>
    </row>
    <row r="50" spans="1:4" ht="39" thickBot="1" x14ac:dyDescent="0.25">
      <c r="A50" s="5">
        <v>1800</v>
      </c>
      <c r="B50" s="21" t="s">
        <v>123</v>
      </c>
      <c r="C50" s="5">
        <f t="shared" si="0"/>
        <v>70</v>
      </c>
      <c r="D50" s="3" t="s">
        <v>4</v>
      </c>
    </row>
    <row r="51" spans="1:4" ht="20" thickBot="1" x14ac:dyDescent="0.25">
      <c r="A51" s="5">
        <v>1802</v>
      </c>
      <c r="B51" s="21" t="s">
        <v>81</v>
      </c>
      <c r="C51" s="5">
        <f>A51-$A$3</f>
        <v>72</v>
      </c>
      <c r="D51" s="3" t="s">
        <v>4</v>
      </c>
    </row>
  </sheetData>
  <hyperlinks>
    <hyperlink ref="B23" r:id="rId1" display="Original Major of Culpeper Minutemen" xr:uid="{D4CDC1CA-FD94-8D40-88C0-E477F83B0B66}"/>
    <hyperlink ref="B24" r:id="rId2" xr:uid="{C1C9A5A8-8960-EE4B-BA3B-C2C07554A5E1}"/>
    <hyperlink ref="B27" r:id="rId3" display="Col Thomas Marsahll and his sons John and Thoams with Washington at Valley Forge PA encampment" xr:uid="{C00543A6-32D6-2C43-8787-D7CD098A7159}"/>
    <hyperlink ref="B26" r:id="rId4" display="Col Thomas Marshall leads a rearguard action at Battle of Brandydwine Creek PA" xr:uid="{73D13289-1D5A-974A-9841-CFFDD49981F6}"/>
    <hyperlink ref="B29" r:id="rId5" display="Col Thomas Marshall and regiment sent to reinforce Gen Lincoln in SC and upon arrival was shut up in Charleston SC" xr:uid="{34395C0C-D10B-7D4F-B415-8BBC26ED7805}"/>
    <hyperlink ref="B45" r:id="rId6" display="George Washington appoints Col Thomas Marshall surveyor of Virginia's seventh district (what will become KY)" xr:uid="{279A368D-EC33-0848-AD62-8C8520BBEAAE}"/>
    <hyperlink ref="B10" r:id="rId7" xr:uid="{D73D02B1-88F2-134B-B4D4-1A9E9DDF94EF}"/>
    <hyperlink ref="B28" r:id="rId8" display="Col Thomas Marsahll and his sons John and Thoams with Washington at Valley Forge PA encampment" xr:uid="{D332358C-716C-A741-98E8-232B9681E266}"/>
    <hyperlink ref="B44" r:id="rId9" display="US Constituion becomes effective" xr:uid="{6A35657F-285A-7741-BDB2-51C3FF21D0D5}"/>
    <hyperlink ref="B48" r:id="rId10" location=":~:text=The%20presidency%20of%20George%20Washington,ended%20on%20March%204%2C%201797." xr:uid="{CCDCE666-DFA4-314F-8BCF-53FAA5E26AF5}"/>
    <hyperlink ref="B47" r:id="rId11" xr:uid="{CC75B15D-A220-5E4A-AEB1-31D3273F2033}"/>
    <hyperlink ref="B49" r:id="rId12" location=":~:text=The%20last%20of%20the%20wild,Virginia%201825%20and%20Wisconsin%201832." xr:uid="{B8E959C6-5EEB-7844-B496-0B70798721C2}"/>
    <hyperlink ref="B40" r:id="rId13" display="Washington petitiona VA to be county seat of Mason County" xr:uid="{BD2D9F22-16C3-2F4B-9C51-72C41656193B}"/>
    <hyperlink ref="B36" r:id="rId14" display="Traveler with Col Marshall on Ohio raft notes there was not Washingotn when he arrived " xr:uid="{ADFCA03B-609A-5642-95F3-DF19A9FECBB2}"/>
    <hyperlink ref="B39" r:id="rId15" xr:uid="{1BA33D38-0218-AA41-9A37-28F1B50F75AA}"/>
    <hyperlink ref="B46" r:id="rId16" xr:uid="{C3073229-E2E6-CF4A-A9F9-603944B6D2C4}"/>
    <hyperlink ref="B25" r:id="rId17" xr:uid="{B8019503-0217-814B-B580-3ACF0D339019}"/>
  </hyperlinks>
  <pageMargins left="0.7" right="0.7" top="0.75" bottom="0.75" header="0.3" footer="0.3"/>
  <pageSetup scale="63" fitToHeight="4" orientation="portrait" horizontalDpi="0" verticalDpi="0" copies="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B3B9-9790-E34C-BDE2-FEEEA098D802}">
  <sheetPr>
    <pageSetUpPr fitToPage="1"/>
  </sheetPr>
  <dimension ref="A1:H17"/>
  <sheetViews>
    <sheetView workbookViewId="0">
      <selection activeCell="H17" sqref="A1:H17"/>
    </sheetView>
  </sheetViews>
  <sheetFormatPr baseColWidth="10" defaultRowHeight="16" x14ac:dyDescent="0.2"/>
  <cols>
    <col min="1" max="1" width="7.5" style="5" customWidth="1"/>
    <col min="2" max="2" width="14.6640625" style="5" bestFit="1" customWidth="1"/>
    <col min="3" max="4" width="5.83203125" style="5" bestFit="1" customWidth="1"/>
    <col min="5" max="5" width="20.5" style="5" bestFit="1" customWidth="1"/>
    <col min="6" max="6" width="17.5" style="5" bestFit="1" customWidth="1"/>
    <col min="7" max="7" width="6.83203125" style="2" bestFit="1" customWidth="1"/>
    <col min="8" max="8" width="37.83203125" style="5" customWidth="1"/>
    <col min="9" max="16384" width="10.83203125" style="5"/>
  </cols>
  <sheetData>
    <row r="1" spans="1:8" ht="35" x14ac:dyDescent="0.2">
      <c r="A1" s="33" t="s">
        <v>263</v>
      </c>
      <c r="B1" s="33"/>
      <c r="C1" s="33"/>
      <c r="D1" s="33"/>
      <c r="E1" s="33"/>
      <c r="F1" s="33"/>
      <c r="G1" s="33"/>
      <c r="H1" s="34"/>
    </row>
    <row r="2" spans="1:8" ht="29" customHeight="1" x14ac:dyDescent="0.2">
      <c r="A2" s="35" t="s">
        <v>154</v>
      </c>
      <c r="B2" s="34" t="s">
        <v>192</v>
      </c>
      <c r="C2" s="34" t="s">
        <v>148</v>
      </c>
      <c r="D2" s="34" t="s">
        <v>149</v>
      </c>
      <c r="E2" s="36" t="s">
        <v>157</v>
      </c>
      <c r="F2" s="37"/>
      <c r="G2" s="38"/>
      <c r="H2" s="35"/>
    </row>
    <row r="3" spans="1:8" x14ac:dyDescent="0.2">
      <c r="A3" s="34">
        <v>50</v>
      </c>
      <c r="B3" s="34" t="s">
        <v>151</v>
      </c>
      <c r="C3" s="34">
        <v>1755</v>
      </c>
      <c r="D3" s="34">
        <v>1835</v>
      </c>
      <c r="E3" s="39" t="s">
        <v>175</v>
      </c>
      <c r="F3" s="40"/>
      <c r="G3" s="41"/>
      <c r="H3" s="35"/>
    </row>
    <row r="4" spans="1:8" x14ac:dyDescent="0.2">
      <c r="A4" s="34">
        <v>54</v>
      </c>
      <c r="B4" s="34" t="s">
        <v>153</v>
      </c>
      <c r="C4" s="34">
        <v>1757</v>
      </c>
      <c r="D4" s="34">
        <v>1827</v>
      </c>
      <c r="E4" s="39" t="s">
        <v>174</v>
      </c>
      <c r="F4" s="40"/>
      <c r="G4" s="41"/>
      <c r="H4" s="35"/>
    </row>
    <row r="5" spans="1:8" x14ac:dyDescent="0.2">
      <c r="A5" s="34">
        <v>52</v>
      </c>
      <c r="B5" s="34" t="s">
        <v>152</v>
      </c>
      <c r="C5" s="34">
        <v>1758</v>
      </c>
      <c r="D5" s="34">
        <v>1842</v>
      </c>
      <c r="E5" s="39" t="s">
        <v>176</v>
      </c>
      <c r="F5" s="40" t="s">
        <v>177</v>
      </c>
      <c r="G5" s="41"/>
      <c r="H5" s="35"/>
    </row>
    <row r="6" spans="1:8" x14ac:dyDescent="0.2">
      <c r="A6" s="34">
        <v>56</v>
      </c>
      <c r="B6" s="34" t="s">
        <v>150</v>
      </c>
      <c r="C6" s="34">
        <v>1761</v>
      </c>
      <c r="D6" s="34">
        <v>1817</v>
      </c>
      <c r="E6" s="39" t="s">
        <v>178</v>
      </c>
      <c r="F6" s="40" t="s">
        <v>179</v>
      </c>
      <c r="G6" s="41"/>
      <c r="H6" s="35"/>
    </row>
    <row r="7" spans="1:8" ht="34" x14ac:dyDescent="0.2">
      <c r="A7" s="34">
        <v>58</v>
      </c>
      <c r="B7" s="34" t="s">
        <v>155</v>
      </c>
      <c r="C7" s="34">
        <v>1764</v>
      </c>
      <c r="D7" s="34">
        <v>1848</v>
      </c>
      <c r="E7" s="39" t="s">
        <v>161</v>
      </c>
      <c r="F7" s="40"/>
      <c r="G7" s="41"/>
      <c r="H7" s="35" t="s">
        <v>180</v>
      </c>
    </row>
    <row r="8" spans="1:8" x14ac:dyDescent="0.2">
      <c r="A8" s="34">
        <v>60</v>
      </c>
      <c r="B8" s="34" t="s">
        <v>156</v>
      </c>
      <c r="C8" s="34">
        <v>1766</v>
      </c>
      <c r="D8" s="34" t="s">
        <v>181</v>
      </c>
      <c r="E8" s="39" t="s">
        <v>158</v>
      </c>
      <c r="F8" s="40"/>
      <c r="G8" s="41"/>
      <c r="H8" s="35"/>
    </row>
    <row r="9" spans="1:8" x14ac:dyDescent="0.2">
      <c r="A9" s="34">
        <v>62</v>
      </c>
      <c r="B9" s="34" t="s">
        <v>159</v>
      </c>
      <c r="C9" s="34">
        <v>1767</v>
      </c>
      <c r="D9" s="34">
        <v>1815</v>
      </c>
      <c r="E9" s="39" t="s">
        <v>160</v>
      </c>
      <c r="F9" s="40" t="s">
        <v>162</v>
      </c>
      <c r="G9" s="41"/>
      <c r="H9" s="35"/>
    </row>
    <row r="10" spans="1:8" x14ac:dyDescent="0.2">
      <c r="A10" s="34">
        <v>64</v>
      </c>
      <c r="B10" s="34" t="s">
        <v>163</v>
      </c>
      <c r="C10" s="34">
        <v>1767</v>
      </c>
      <c r="D10" s="34">
        <v>1805</v>
      </c>
      <c r="E10" s="39" t="s">
        <v>164</v>
      </c>
      <c r="F10" s="40"/>
      <c r="G10" s="41"/>
      <c r="H10" s="35"/>
    </row>
    <row r="11" spans="1:8" x14ac:dyDescent="0.2">
      <c r="A11" s="34">
        <v>66</v>
      </c>
      <c r="B11" s="34" t="s">
        <v>165</v>
      </c>
      <c r="C11" s="34">
        <v>1768</v>
      </c>
      <c r="D11" s="34">
        <v>1795</v>
      </c>
      <c r="E11" s="39" t="s">
        <v>166</v>
      </c>
      <c r="F11" s="40"/>
      <c r="G11" s="41"/>
      <c r="H11" s="35"/>
    </row>
    <row r="12" spans="1:8" ht="17" x14ac:dyDescent="0.2">
      <c r="A12" s="34">
        <v>68</v>
      </c>
      <c r="B12" s="34" t="s">
        <v>167</v>
      </c>
      <c r="C12" s="34">
        <v>1770</v>
      </c>
      <c r="D12" s="34">
        <v>1825</v>
      </c>
      <c r="E12" s="39" t="s">
        <v>168</v>
      </c>
      <c r="F12" s="40" t="s">
        <v>183</v>
      </c>
      <c r="G12" s="41"/>
      <c r="H12" s="35" t="s">
        <v>182</v>
      </c>
    </row>
    <row r="13" spans="1:8" ht="34" x14ac:dyDescent="0.2">
      <c r="A13" s="34">
        <v>70</v>
      </c>
      <c r="B13" s="34" t="s">
        <v>184</v>
      </c>
      <c r="C13" s="34">
        <v>1773</v>
      </c>
      <c r="D13" s="34">
        <v>1866</v>
      </c>
      <c r="E13" s="39" t="s">
        <v>185</v>
      </c>
      <c r="F13" s="40"/>
      <c r="G13" s="41"/>
      <c r="H13" s="35" t="s">
        <v>186</v>
      </c>
    </row>
    <row r="14" spans="1:8" x14ac:dyDescent="0.2">
      <c r="A14" s="34">
        <v>72</v>
      </c>
      <c r="B14" s="34" t="s">
        <v>187</v>
      </c>
      <c r="C14" s="34">
        <v>1774</v>
      </c>
      <c r="D14" s="34">
        <v>1858</v>
      </c>
      <c r="E14" s="39" t="s">
        <v>188</v>
      </c>
      <c r="F14" s="40"/>
      <c r="G14" s="41"/>
      <c r="H14" s="35"/>
    </row>
    <row r="15" spans="1:8" x14ac:dyDescent="0.2">
      <c r="A15" s="34">
        <v>74</v>
      </c>
      <c r="B15" s="34" t="s">
        <v>169</v>
      </c>
      <c r="C15" s="34">
        <v>1777</v>
      </c>
      <c r="D15" s="34">
        <v>1817</v>
      </c>
      <c r="E15" s="39" t="s">
        <v>189</v>
      </c>
      <c r="F15" s="40"/>
      <c r="G15" s="41"/>
      <c r="H15" s="35"/>
    </row>
    <row r="16" spans="1:8" x14ac:dyDescent="0.2">
      <c r="A16" s="34">
        <v>76</v>
      </c>
      <c r="B16" s="34" t="s">
        <v>170</v>
      </c>
      <c r="C16" s="34">
        <v>1779</v>
      </c>
      <c r="D16" s="34">
        <v>1866</v>
      </c>
      <c r="E16" s="39" t="s">
        <v>171</v>
      </c>
      <c r="F16" s="40"/>
      <c r="G16" s="41"/>
      <c r="H16" s="35"/>
    </row>
    <row r="17" spans="1:8" ht="34" x14ac:dyDescent="0.2">
      <c r="A17" s="34">
        <v>78</v>
      </c>
      <c r="B17" s="34" t="s">
        <v>172</v>
      </c>
      <c r="C17" s="34">
        <v>1781</v>
      </c>
      <c r="D17" s="34"/>
      <c r="E17" s="39" t="s">
        <v>173</v>
      </c>
      <c r="F17" s="40" t="s">
        <v>190</v>
      </c>
      <c r="G17" s="41" t="s">
        <v>191</v>
      </c>
      <c r="H17" s="34"/>
    </row>
  </sheetData>
  <mergeCells count="2">
    <mergeCell ref="E2:G2"/>
    <mergeCell ref="A1:G1"/>
  </mergeCells>
  <pageMargins left="0.7" right="0.7" top="0.75" bottom="0.75" header="0.3" footer="0.3"/>
  <pageSetup scale="98" orientation="landscape" horizontalDpi="0" verticalDpi="0" copies="7"/>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C3B3-35D4-5A42-AED0-A6C3741567F2}">
  <sheetPr>
    <pageSetUpPr fitToPage="1"/>
  </sheetPr>
  <dimension ref="A1:I17"/>
  <sheetViews>
    <sheetView topLeftCell="A15" zoomScale="68" zoomScaleNormal="68" workbookViewId="0">
      <selection activeCell="I17" sqref="A1:I17"/>
    </sheetView>
  </sheetViews>
  <sheetFormatPr baseColWidth="10" defaultColWidth="15.6640625" defaultRowHeight="16" x14ac:dyDescent="0.2"/>
  <cols>
    <col min="1" max="1" width="6.6640625" style="2" customWidth="1"/>
    <col min="2" max="2" width="13.83203125" style="2" customWidth="1"/>
    <col min="3" max="3" width="12" style="2" customWidth="1"/>
    <col min="4" max="4" width="15.6640625" style="2"/>
    <col min="5" max="5" width="10.83203125" style="2" customWidth="1"/>
    <col min="6" max="6" width="17.6640625" style="2" customWidth="1"/>
    <col min="7" max="7" width="15.6640625" style="2"/>
    <col min="8" max="8" width="16.83203125" style="2" customWidth="1"/>
    <col min="9" max="9" width="13.1640625" style="2" customWidth="1"/>
    <col min="10" max="16384" width="15.6640625" style="2"/>
  </cols>
  <sheetData>
    <row r="1" spans="1:9" ht="33" customHeight="1" x14ac:dyDescent="0.2">
      <c r="A1" s="35" t="s">
        <v>154</v>
      </c>
      <c r="B1" s="35" t="s">
        <v>193</v>
      </c>
      <c r="C1" s="35"/>
      <c r="D1" s="35"/>
      <c r="E1" s="35"/>
      <c r="F1" s="35"/>
      <c r="G1" s="35"/>
      <c r="H1" s="35"/>
      <c r="I1" s="35"/>
    </row>
    <row r="2" spans="1:9" ht="32" customHeight="1" x14ac:dyDescent="0.2">
      <c r="A2" s="35">
        <v>16</v>
      </c>
      <c r="B2" s="53" t="s">
        <v>194</v>
      </c>
      <c r="C2" s="35" t="s">
        <v>255</v>
      </c>
      <c r="D2" s="35"/>
      <c r="E2" s="35"/>
      <c r="F2" s="35"/>
      <c r="G2" s="35"/>
      <c r="H2" s="35"/>
      <c r="I2" s="35"/>
    </row>
    <row r="3" spans="1:9" ht="17" x14ac:dyDescent="0.2">
      <c r="A3" s="35">
        <v>50</v>
      </c>
      <c r="B3" s="53" t="s">
        <v>151</v>
      </c>
      <c r="C3" s="35"/>
      <c r="D3" s="35"/>
      <c r="E3" s="35"/>
      <c r="F3" s="35"/>
      <c r="G3" s="35"/>
      <c r="H3" s="35"/>
      <c r="I3" s="35"/>
    </row>
    <row r="4" spans="1:9" ht="51" x14ac:dyDescent="0.2">
      <c r="A4" s="35">
        <v>56</v>
      </c>
      <c r="B4" s="53" t="s">
        <v>256</v>
      </c>
      <c r="C4" s="35" t="s">
        <v>255</v>
      </c>
      <c r="D4" s="35"/>
      <c r="E4" s="35"/>
      <c r="F4" s="35"/>
      <c r="G4" s="35"/>
      <c r="H4" s="35"/>
      <c r="I4" s="35"/>
    </row>
    <row r="5" spans="1:9" ht="114" customHeight="1" x14ac:dyDescent="0.2">
      <c r="A5" s="35">
        <v>58</v>
      </c>
      <c r="B5" s="53" t="s">
        <v>155</v>
      </c>
      <c r="C5" s="35" t="s">
        <v>195</v>
      </c>
      <c r="D5" s="35" t="s">
        <v>199</v>
      </c>
      <c r="E5" s="35" t="s">
        <v>196</v>
      </c>
      <c r="F5" s="35" t="s">
        <v>197</v>
      </c>
      <c r="G5" s="35" t="s">
        <v>198</v>
      </c>
      <c r="H5" s="35" t="s">
        <v>200</v>
      </c>
      <c r="I5" s="35"/>
    </row>
    <row r="6" spans="1:9" ht="255" x14ac:dyDescent="0.2">
      <c r="A6" s="54">
        <v>70</v>
      </c>
      <c r="B6" s="55" t="s">
        <v>184</v>
      </c>
      <c r="C6" s="35" t="s">
        <v>257</v>
      </c>
      <c r="D6" s="35" t="s">
        <v>258</v>
      </c>
      <c r="E6" s="35" t="s">
        <v>260</v>
      </c>
      <c r="F6" s="35" t="s">
        <v>259</v>
      </c>
      <c r="G6" s="35"/>
      <c r="H6" s="35"/>
      <c r="I6" s="35"/>
    </row>
    <row r="7" spans="1:9" ht="238" x14ac:dyDescent="0.2">
      <c r="A7" s="34">
        <v>78</v>
      </c>
      <c r="B7" s="34" t="s">
        <v>172</v>
      </c>
      <c r="C7" s="53" t="s">
        <v>201</v>
      </c>
      <c r="D7" s="35" t="s">
        <v>262</v>
      </c>
      <c r="E7" s="35" t="s">
        <v>261</v>
      </c>
      <c r="F7" s="35"/>
      <c r="G7" s="35"/>
      <c r="H7" s="35"/>
      <c r="I7" s="35"/>
    </row>
    <row r="8" spans="1:9" ht="119" x14ac:dyDescent="0.2">
      <c r="A8" s="35">
        <v>88</v>
      </c>
      <c r="B8" s="35" t="s">
        <v>202</v>
      </c>
      <c r="C8" s="35" t="s">
        <v>203</v>
      </c>
      <c r="D8" s="35" t="s">
        <v>204</v>
      </c>
      <c r="E8" s="35" t="s">
        <v>205</v>
      </c>
      <c r="F8" s="35" t="s">
        <v>206</v>
      </c>
      <c r="G8" s="35"/>
      <c r="H8" s="35"/>
      <c r="I8" s="35"/>
    </row>
    <row r="9" spans="1:9" ht="68" x14ac:dyDescent="0.2">
      <c r="A9" s="35">
        <v>102</v>
      </c>
      <c r="B9" s="53" t="s">
        <v>207</v>
      </c>
      <c r="C9" s="35" t="s">
        <v>208</v>
      </c>
      <c r="D9" s="35" t="s">
        <v>209</v>
      </c>
      <c r="E9" s="35"/>
      <c r="F9" s="35"/>
      <c r="G9" s="35"/>
      <c r="H9" s="35"/>
      <c r="I9" s="35"/>
    </row>
    <row r="10" spans="1:9" ht="153" x14ac:dyDescent="0.2">
      <c r="A10" s="35">
        <v>176</v>
      </c>
      <c r="B10" s="53" t="s">
        <v>210</v>
      </c>
      <c r="C10" s="35" t="s">
        <v>211</v>
      </c>
      <c r="D10" s="35" t="s">
        <v>212</v>
      </c>
      <c r="E10" s="35" t="s">
        <v>213</v>
      </c>
      <c r="F10" s="35" t="s">
        <v>215</v>
      </c>
      <c r="G10" s="35" t="s">
        <v>214</v>
      </c>
      <c r="H10" s="35" t="s">
        <v>216</v>
      </c>
      <c r="I10" s="35"/>
    </row>
    <row r="11" spans="1:9" ht="187" x14ac:dyDescent="0.2">
      <c r="A11" s="35">
        <v>180</v>
      </c>
      <c r="B11" s="35" t="s">
        <v>217</v>
      </c>
      <c r="C11" s="35" t="s">
        <v>218</v>
      </c>
      <c r="D11" s="35" t="s">
        <v>219</v>
      </c>
      <c r="E11" s="35" t="s">
        <v>220</v>
      </c>
      <c r="F11" s="35"/>
      <c r="G11" s="35"/>
      <c r="H11" s="35"/>
      <c r="I11" s="35"/>
    </row>
    <row r="12" spans="1:9" ht="187" x14ac:dyDescent="0.2">
      <c r="A12" s="35">
        <v>182</v>
      </c>
      <c r="B12" s="35" t="s">
        <v>230</v>
      </c>
      <c r="C12" s="35" t="s">
        <v>231</v>
      </c>
      <c r="D12" s="53" t="s">
        <v>232</v>
      </c>
      <c r="E12" s="35" t="s">
        <v>233</v>
      </c>
      <c r="F12" s="35" t="s">
        <v>237</v>
      </c>
      <c r="G12" s="35" t="s">
        <v>234</v>
      </c>
      <c r="H12" s="35" t="s">
        <v>235</v>
      </c>
      <c r="I12" s="35"/>
    </row>
    <row r="13" spans="1:9" ht="136" x14ac:dyDescent="0.2">
      <c r="A13" s="35">
        <v>184</v>
      </c>
      <c r="B13" s="35" t="s">
        <v>223</v>
      </c>
      <c r="C13" s="35" t="s">
        <v>225</v>
      </c>
      <c r="D13" s="35" t="s">
        <v>224</v>
      </c>
      <c r="E13" s="35" t="s">
        <v>253</v>
      </c>
      <c r="F13" s="35" t="s">
        <v>226</v>
      </c>
      <c r="G13" s="35" t="s">
        <v>227</v>
      </c>
      <c r="H13" s="35" t="s">
        <v>228</v>
      </c>
      <c r="I13" s="35" t="s">
        <v>229</v>
      </c>
    </row>
    <row r="14" spans="1:9" ht="409.6" x14ac:dyDescent="0.2">
      <c r="A14" s="35">
        <v>188</v>
      </c>
      <c r="B14" s="53" t="s">
        <v>221</v>
      </c>
      <c r="C14" s="35" t="s">
        <v>222</v>
      </c>
      <c r="D14" s="35" t="s">
        <v>254</v>
      </c>
      <c r="E14" s="35" t="s">
        <v>236</v>
      </c>
      <c r="F14" s="35" t="s">
        <v>238</v>
      </c>
      <c r="G14" s="35"/>
      <c r="H14" s="35"/>
      <c r="I14" s="35"/>
    </row>
    <row r="15" spans="1:9" ht="68" x14ac:dyDescent="0.2">
      <c r="A15" s="35">
        <v>266</v>
      </c>
      <c r="B15" s="53" t="s">
        <v>239</v>
      </c>
      <c r="C15" s="35" t="s">
        <v>240</v>
      </c>
      <c r="D15" s="35" t="s">
        <v>241</v>
      </c>
      <c r="E15" s="35" t="s">
        <v>242</v>
      </c>
      <c r="F15" s="35" t="s">
        <v>243</v>
      </c>
      <c r="G15" s="35" t="s">
        <v>244</v>
      </c>
      <c r="H15" s="35" t="s">
        <v>245</v>
      </c>
      <c r="I15" s="35"/>
    </row>
    <row r="16" spans="1:9" ht="85" x14ac:dyDescent="0.2">
      <c r="A16" s="35">
        <v>276</v>
      </c>
      <c r="B16" s="53" t="s">
        <v>246</v>
      </c>
      <c r="C16" s="35" t="s">
        <v>247</v>
      </c>
      <c r="D16" s="35"/>
      <c r="E16" s="35"/>
      <c r="F16" s="35"/>
      <c r="G16" s="35"/>
      <c r="H16" s="35"/>
      <c r="I16" s="35"/>
    </row>
    <row r="17" spans="1:9" ht="404" x14ac:dyDescent="0.2">
      <c r="A17" s="35">
        <v>688</v>
      </c>
      <c r="B17" s="53" t="s">
        <v>252</v>
      </c>
      <c r="C17" s="35" t="s">
        <v>248</v>
      </c>
      <c r="D17" s="35" t="s">
        <v>249</v>
      </c>
      <c r="E17" s="35" t="s">
        <v>250</v>
      </c>
      <c r="F17" s="35" t="s">
        <v>251</v>
      </c>
      <c r="G17" s="35"/>
      <c r="H17" s="35"/>
      <c r="I17" s="35"/>
    </row>
  </sheetData>
  <hyperlinks>
    <hyperlink ref="D12" r:id="rId1" location=":~:text=Isaac%20Bledsoe%20Desha%20(January%201,the%20Kentucky%20Governor%2C%20Joseph%20Desha." xr:uid="{8CC507CD-FC74-9F41-9843-442F0771CCF6}"/>
    <hyperlink ref="B17" r:id="rId2" xr:uid="{CC5A2AB1-45D0-F848-9552-7AFBF0C11EFB}"/>
    <hyperlink ref="B16" r:id="rId3" xr:uid="{DC1ECBFD-FA40-F541-9E40-FC6ACF7DCC60}"/>
    <hyperlink ref="B15" r:id="rId4" xr:uid="{DC706FF7-3F99-F449-B8BE-B7B6F178BDE6}"/>
    <hyperlink ref="B14" r:id="rId5" xr:uid="{B4559747-0F71-7C48-B30D-E15423A30A70}"/>
    <hyperlink ref="B10" r:id="rId6" xr:uid="{53477919-6E05-C348-BF73-DF189BDFCD39}"/>
    <hyperlink ref="B9" r:id="rId7" xr:uid="{000AD501-DB77-7C44-A187-21758F006A5B}"/>
    <hyperlink ref="B6" r:id="rId8" xr:uid="{23C691EE-4923-324E-8054-0CABCB3F096C}"/>
    <hyperlink ref="B3" r:id="rId9" xr:uid="{84603D54-5864-244C-A757-ED9A47A687A2}"/>
    <hyperlink ref="B2" r:id="rId10" xr:uid="{53D29281-D871-6A41-A9D2-0E2E6887AC16}"/>
    <hyperlink ref="B4" r:id="rId11" xr:uid="{AFBD1223-8F75-D347-8459-C2533F5F66AB}"/>
    <hyperlink ref="B5" r:id="rId12" xr:uid="{DEBE2A82-25BA-FC42-984F-90AA3F2030AF}"/>
    <hyperlink ref="C7" r:id="rId13" xr:uid="{7DC29740-8767-6041-B7F9-5EFB58E71CA9}"/>
  </hyperlinks>
  <pageMargins left="0.7" right="0.7" top="0.75" bottom="0.75" header="0.3" footer="0.3"/>
  <pageSetup scale="69" fitToHeight="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4892-1911-0246-9F18-FF681DEE34E7}">
  <sheetPr>
    <pageSetUpPr fitToPage="1"/>
  </sheetPr>
  <dimension ref="A1:H28"/>
  <sheetViews>
    <sheetView workbookViewId="0">
      <selection activeCell="D28" sqref="A1:D28"/>
    </sheetView>
  </sheetViews>
  <sheetFormatPr baseColWidth="10" defaultRowHeight="16" x14ac:dyDescent="0.2"/>
  <cols>
    <col min="1" max="1" width="7.83203125" style="43" customWidth="1"/>
    <col min="2" max="2" width="59.1640625" style="20" customWidth="1"/>
    <col min="3" max="3" width="10.6640625" style="43" customWidth="1"/>
    <col min="4" max="4" width="42.6640625" style="20" bestFit="1" customWidth="1"/>
    <col min="5" max="16384" width="10.83203125" style="20"/>
  </cols>
  <sheetData>
    <row r="1" spans="1:8" ht="33" x14ac:dyDescent="0.35">
      <c r="B1" s="57" t="s">
        <v>265</v>
      </c>
      <c r="C1" s="58" t="s">
        <v>75</v>
      </c>
    </row>
    <row r="2" spans="1:8" ht="18" customHeight="1" x14ac:dyDescent="0.2">
      <c r="A2" s="43" t="s">
        <v>0</v>
      </c>
      <c r="B2" s="20" t="s">
        <v>1</v>
      </c>
      <c r="C2" s="59"/>
    </row>
    <row r="3" spans="1:8" x14ac:dyDescent="0.2">
      <c r="A3" s="43">
        <v>1761</v>
      </c>
      <c r="B3" s="20" t="s">
        <v>2</v>
      </c>
      <c r="C3" s="43">
        <f>A3-$A$3</f>
        <v>0</v>
      </c>
      <c r="D3" s="20" t="s">
        <v>3</v>
      </c>
    </row>
    <row r="4" spans="1:8" x14ac:dyDescent="0.2">
      <c r="A4" s="43">
        <v>1778</v>
      </c>
      <c r="B4" s="20" t="s">
        <v>145</v>
      </c>
      <c r="C4" s="43">
        <f>A4-$A$3</f>
        <v>17</v>
      </c>
      <c r="D4" s="20" t="s">
        <v>3</v>
      </c>
    </row>
    <row r="5" spans="1:8" x14ac:dyDescent="0.2">
      <c r="A5" s="45">
        <v>1783</v>
      </c>
      <c r="B5" s="46" t="s">
        <v>5</v>
      </c>
      <c r="C5" s="45"/>
      <c r="D5" s="46"/>
    </row>
    <row r="6" spans="1:8" x14ac:dyDescent="0.2">
      <c r="A6" s="43">
        <v>1783</v>
      </c>
      <c r="B6" s="20" t="s">
        <v>6</v>
      </c>
      <c r="C6" s="43">
        <f t="shared" ref="C6:C8" si="0">A6-$A$3</f>
        <v>22</v>
      </c>
      <c r="D6" s="20" t="s">
        <v>3</v>
      </c>
    </row>
    <row r="7" spans="1:8" x14ac:dyDescent="0.2">
      <c r="A7" s="43">
        <v>1784</v>
      </c>
      <c r="B7" s="20" t="s">
        <v>7</v>
      </c>
      <c r="C7" s="43">
        <f t="shared" si="0"/>
        <v>23</v>
      </c>
      <c r="D7" s="20" t="s">
        <v>3</v>
      </c>
    </row>
    <row r="8" spans="1:8" x14ac:dyDescent="0.2">
      <c r="A8" s="47">
        <v>1786</v>
      </c>
      <c r="B8" s="17" t="s">
        <v>127</v>
      </c>
      <c r="C8" s="47">
        <f t="shared" si="0"/>
        <v>25</v>
      </c>
      <c r="D8" s="48"/>
    </row>
    <row r="9" spans="1:8" x14ac:dyDescent="0.2">
      <c r="A9" s="43" t="s">
        <v>76</v>
      </c>
      <c r="B9" s="20" t="s">
        <v>8</v>
      </c>
      <c r="C9" s="43">
        <f>1787-$A$3</f>
        <v>26</v>
      </c>
      <c r="D9" s="20" t="s">
        <v>77</v>
      </c>
    </row>
    <row r="10" spans="1:8" s="7" customFormat="1" ht="51" customHeight="1" x14ac:dyDescent="0.2">
      <c r="A10" s="49" t="s">
        <v>17</v>
      </c>
      <c r="B10" s="19" t="s">
        <v>16</v>
      </c>
      <c r="C10" s="56">
        <f>C11</f>
        <v>28</v>
      </c>
      <c r="D10" s="19"/>
      <c r="E10" s="20"/>
      <c r="F10" s="20"/>
      <c r="G10" s="20"/>
      <c r="H10" s="20"/>
    </row>
    <row r="11" spans="1:8" x14ac:dyDescent="0.2">
      <c r="A11" s="43">
        <v>1789</v>
      </c>
      <c r="B11" s="20" t="s">
        <v>22</v>
      </c>
      <c r="C11" s="43">
        <f t="shared" ref="C11:C12" si="1">A11-$A$3</f>
        <v>28</v>
      </c>
      <c r="D11" s="20" t="s">
        <v>77</v>
      </c>
    </row>
    <row r="12" spans="1:8" x14ac:dyDescent="0.2">
      <c r="A12" s="43">
        <v>1790</v>
      </c>
      <c r="B12" s="20" t="s">
        <v>9</v>
      </c>
      <c r="C12" s="43">
        <f t="shared" si="1"/>
        <v>29</v>
      </c>
      <c r="D12" s="20" t="s">
        <v>10</v>
      </c>
    </row>
    <row r="13" spans="1:8" x14ac:dyDescent="0.2">
      <c r="A13" s="47">
        <v>1790</v>
      </c>
      <c r="B13" s="48" t="s">
        <v>19</v>
      </c>
      <c r="C13" s="47">
        <f>C12</f>
        <v>29</v>
      </c>
      <c r="D13" s="48"/>
    </row>
    <row r="14" spans="1:8" x14ac:dyDescent="0.2">
      <c r="A14" s="43">
        <v>1790</v>
      </c>
      <c r="B14" s="20" t="s">
        <v>11</v>
      </c>
      <c r="C14" s="43">
        <f t="shared" ref="C14:C18" si="2">A14-$A$3</f>
        <v>29</v>
      </c>
      <c r="D14" s="20" t="s">
        <v>4</v>
      </c>
    </row>
    <row r="15" spans="1:8" x14ac:dyDescent="0.2">
      <c r="A15" s="43">
        <v>1790</v>
      </c>
      <c r="B15" s="20" t="s">
        <v>18</v>
      </c>
      <c r="C15" s="43">
        <f t="shared" si="2"/>
        <v>29</v>
      </c>
      <c r="D15" s="20" t="s">
        <v>12</v>
      </c>
    </row>
    <row r="16" spans="1:8" x14ac:dyDescent="0.2">
      <c r="A16" s="43">
        <v>1790</v>
      </c>
      <c r="B16" s="20" t="s">
        <v>13</v>
      </c>
      <c r="C16" s="43">
        <f t="shared" si="2"/>
        <v>29</v>
      </c>
      <c r="D16" s="20" t="s">
        <v>4</v>
      </c>
    </row>
    <row r="17" spans="1:4" ht="17" x14ac:dyDescent="0.2">
      <c r="A17" s="50">
        <v>1792</v>
      </c>
      <c r="B17" s="18" t="s">
        <v>134</v>
      </c>
      <c r="C17" s="50">
        <f t="shared" si="2"/>
        <v>31</v>
      </c>
      <c r="D17" s="51"/>
    </row>
    <row r="18" spans="1:4" x14ac:dyDescent="0.2">
      <c r="A18" s="43">
        <v>1792</v>
      </c>
      <c r="B18" s="20" t="s">
        <v>23</v>
      </c>
      <c r="C18" s="43">
        <f t="shared" si="2"/>
        <v>31</v>
      </c>
      <c r="D18" s="20" t="s">
        <v>78</v>
      </c>
    </row>
    <row r="19" spans="1:4" x14ac:dyDescent="0.2">
      <c r="A19" s="47"/>
      <c r="B19" s="48" t="s">
        <v>15</v>
      </c>
      <c r="C19" s="47">
        <f>C18</f>
        <v>31</v>
      </c>
      <c r="D19" s="48"/>
    </row>
    <row r="20" spans="1:4" x14ac:dyDescent="0.2">
      <c r="A20" s="43">
        <v>1795</v>
      </c>
      <c r="B20" s="20" t="s">
        <v>14</v>
      </c>
      <c r="C20" s="43">
        <f t="shared" ref="C20:C27" si="3">A20-$A$3</f>
        <v>34</v>
      </c>
      <c r="D20" s="20" t="s">
        <v>79</v>
      </c>
    </row>
    <row r="21" spans="1:4" x14ac:dyDescent="0.2">
      <c r="A21" s="52" t="s">
        <v>20</v>
      </c>
      <c r="B21" s="20" t="s">
        <v>266</v>
      </c>
      <c r="C21" s="43">
        <f>1796-$A$3</f>
        <v>35</v>
      </c>
      <c r="D21" s="20" t="s">
        <v>79</v>
      </c>
    </row>
    <row r="22" spans="1:4" x14ac:dyDescent="0.2">
      <c r="A22" s="52"/>
      <c r="B22" s="20" t="s">
        <v>267</v>
      </c>
      <c r="C22" s="43">
        <f>1797-$A$3</f>
        <v>36</v>
      </c>
      <c r="D22" s="20" t="s">
        <v>79</v>
      </c>
    </row>
    <row r="23" spans="1:4" x14ac:dyDescent="0.2">
      <c r="A23" s="52"/>
      <c r="B23" s="20" t="s">
        <v>268</v>
      </c>
      <c r="C23" s="43">
        <f>1799-$A$3</f>
        <v>38</v>
      </c>
      <c r="D23" s="20" t="s">
        <v>79</v>
      </c>
    </row>
    <row r="24" spans="1:4" x14ac:dyDescent="0.2">
      <c r="A24" s="43">
        <v>1800</v>
      </c>
      <c r="B24" s="20" t="s">
        <v>21</v>
      </c>
      <c r="C24" s="43">
        <f t="shared" si="3"/>
        <v>39</v>
      </c>
      <c r="D24" s="20" t="s">
        <v>79</v>
      </c>
    </row>
    <row r="25" spans="1:4" x14ac:dyDescent="0.2">
      <c r="A25" s="47">
        <v>1811</v>
      </c>
      <c r="B25" s="48" t="s">
        <v>136</v>
      </c>
      <c r="C25" s="43">
        <f t="shared" si="3"/>
        <v>50</v>
      </c>
      <c r="D25" s="20" t="s">
        <v>137</v>
      </c>
    </row>
    <row r="26" spans="1:4" x14ac:dyDescent="0.2">
      <c r="A26" s="43">
        <v>1814</v>
      </c>
      <c r="B26" s="20" t="s">
        <v>26</v>
      </c>
      <c r="C26" s="43">
        <f t="shared" si="3"/>
        <v>53</v>
      </c>
      <c r="D26" s="20" t="s">
        <v>79</v>
      </c>
    </row>
    <row r="27" spans="1:4" x14ac:dyDescent="0.2">
      <c r="A27" s="43">
        <v>1817</v>
      </c>
      <c r="B27" s="20" t="s">
        <v>25</v>
      </c>
      <c r="C27" s="43">
        <f t="shared" si="3"/>
        <v>56</v>
      </c>
      <c r="D27" s="20" t="s">
        <v>79</v>
      </c>
    </row>
    <row r="28" spans="1:4" x14ac:dyDescent="0.2">
      <c r="A28" s="47">
        <v>1825</v>
      </c>
      <c r="B28" s="48" t="s">
        <v>24</v>
      </c>
      <c r="C28" s="47"/>
      <c r="D28" s="48" t="s">
        <v>80</v>
      </c>
    </row>
  </sheetData>
  <mergeCells count="2">
    <mergeCell ref="A21:A23"/>
    <mergeCell ref="C1:C2"/>
  </mergeCells>
  <hyperlinks>
    <hyperlink ref="B8" r:id="rId1" xr:uid="{723731E7-4E67-FE47-9FAD-D5634D5DA4AE}"/>
    <hyperlink ref="B17" r:id="rId2" xr:uid="{7CB8CB26-3899-004E-A434-36BC953FEA4B}"/>
  </hyperlinks>
  <pageMargins left="0.7" right="0.7" top="0.75" bottom="0.75" header="0.3" footer="0.3"/>
  <pageSetup scale="87" fitToHeight="2" orientation="landscape" horizontalDpi="0" verticalDpi="0" copies="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14A8-1F6B-8940-B469-C59B00131EDF}">
  <sheetPr>
    <pageSetUpPr fitToPage="1"/>
  </sheetPr>
  <dimension ref="A1:EL267"/>
  <sheetViews>
    <sheetView tabSelected="1" zoomScale="75" zoomScaleNormal="75" workbookViewId="0">
      <pane xSplit="1" ySplit="3" topLeftCell="B40" activePane="bottomRight" state="frozen"/>
      <selection pane="topRight" activeCell="B1" sqref="B1"/>
      <selection pane="bottomLeft" activeCell="A3" sqref="A3"/>
      <selection pane="bottomRight" activeCell="K43" sqref="A1:K43"/>
    </sheetView>
  </sheetViews>
  <sheetFormatPr baseColWidth="10" defaultRowHeight="16" x14ac:dyDescent="0.2"/>
  <cols>
    <col min="1" max="1" width="6" style="20" bestFit="1" customWidth="1"/>
    <col min="2" max="2" width="33.33203125" style="7" customWidth="1"/>
    <col min="3" max="3" width="24" style="43" customWidth="1"/>
    <col min="4" max="4" width="11.1640625" style="43" customWidth="1"/>
    <col min="5" max="5" width="8.33203125" style="62" customWidth="1"/>
    <col min="6" max="6" width="7.5" style="75" customWidth="1"/>
    <col min="7" max="7" width="7.83203125" style="75" customWidth="1"/>
    <col min="8" max="8" width="10.83203125" style="62"/>
    <col min="9" max="10" width="8.33203125" style="62" customWidth="1"/>
    <col min="11" max="11" width="10.83203125" style="62"/>
    <col min="12" max="16384" width="10.83203125" style="20"/>
  </cols>
  <sheetData>
    <row r="1" spans="1:11" ht="45" x14ac:dyDescent="0.45">
      <c r="A1" s="101" t="s">
        <v>269</v>
      </c>
      <c r="B1" s="101"/>
      <c r="C1" s="101"/>
      <c r="D1" s="101"/>
      <c r="E1" s="101"/>
      <c r="F1" s="101"/>
      <c r="G1" s="101"/>
      <c r="H1" s="101"/>
      <c r="I1" s="101"/>
      <c r="J1" s="101"/>
      <c r="K1" s="102"/>
    </row>
    <row r="2" spans="1:11" s="44" customFormat="1" ht="92" customHeight="1" x14ac:dyDescent="0.2">
      <c r="D2" s="44" t="s">
        <v>74</v>
      </c>
      <c r="E2" s="60" t="s">
        <v>73</v>
      </c>
      <c r="F2" s="60" t="s">
        <v>72</v>
      </c>
      <c r="G2" s="60" t="s">
        <v>71</v>
      </c>
      <c r="H2" s="60" t="s">
        <v>70</v>
      </c>
      <c r="I2" s="60" t="s">
        <v>69</v>
      </c>
      <c r="J2" s="60" t="s">
        <v>68</v>
      </c>
      <c r="K2" s="60" t="s">
        <v>67</v>
      </c>
    </row>
    <row r="3" spans="1:11" ht="17" x14ac:dyDescent="0.2">
      <c r="A3" s="20" t="s">
        <v>66</v>
      </c>
      <c r="B3" s="61" t="s">
        <v>1</v>
      </c>
      <c r="C3" s="43" t="s">
        <v>65</v>
      </c>
      <c r="D3" s="43" t="s">
        <v>64</v>
      </c>
      <c r="E3" s="62" t="s">
        <v>64</v>
      </c>
      <c r="F3" s="62" t="s">
        <v>64</v>
      </c>
      <c r="G3" s="62" t="s">
        <v>64</v>
      </c>
      <c r="H3" s="62" t="s">
        <v>64</v>
      </c>
      <c r="I3" s="62" t="s">
        <v>64</v>
      </c>
      <c r="J3" s="62" t="s">
        <v>64</v>
      </c>
      <c r="K3" s="62" t="s">
        <v>64</v>
      </c>
    </row>
    <row r="4" spans="1:11" ht="17" x14ac:dyDescent="0.2">
      <c r="A4" s="63">
        <v>1783</v>
      </c>
      <c r="B4" s="64" t="s">
        <v>63</v>
      </c>
      <c r="C4" s="65" t="s">
        <v>62</v>
      </c>
      <c r="D4" s="65"/>
      <c r="E4" s="34"/>
      <c r="F4" s="34"/>
      <c r="G4" s="34"/>
      <c r="H4" s="34"/>
      <c r="I4" s="34"/>
      <c r="J4" s="34"/>
      <c r="K4" s="34"/>
    </row>
    <row r="5" spans="1:11" ht="34" x14ac:dyDescent="0.2">
      <c r="A5" s="50">
        <v>1792</v>
      </c>
      <c r="B5" s="18" t="s">
        <v>134</v>
      </c>
      <c r="C5" s="50" t="s">
        <v>135</v>
      </c>
      <c r="D5" s="65">
        <f>A5-$A$4</f>
        <v>9</v>
      </c>
      <c r="E5" s="34"/>
      <c r="F5" s="34"/>
      <c r="G5" s="34"/>
      <c r="H5" s="34"/>
      <c r="I5" s="34"/>
      <c r="J5" s="34"/>
      <c r="K5" s="34"/>
    </row>
    <row r="6" spans="1:11" ht="17" x14ac:dyDescent="0.2">
      <c r="A6" s="63">
        <v>1797</v>
      </c>
      <c r="B6" s="64" t="s">
        <v>61</v>
      </c>
      <c r="C6" s="65" t="s">
        <v>35</v>
      </c>
      <c r="D6" s="65">
        <f>A6-$A$4</f>
        <v>14</v>
      </c>
      <c r="E6" s="34"/>
      <c r="F6" s="34"/>
      <c r="G6" s="34"/>
      <c r="H6" s="34"/>
      <c r="I6" s="34"/>
      <c r="J6" s="34"/>
      <c r="K6" s="34"/>
    </row>
    <row r="7" spans="1:11" ht="34" x14ac:dyDescent="0.2">
      <c r="A7" s="63">
        <v>1800</v>
      </c>
      <c r="B7" s="64" t="s">
        <v>60</v>
      </c>
      <c r="C7" s="65" t="s">
        <v>4</v>
      </c>
      <c r="D7" s="65">
        <f>A7-$A$4</f>
        <v>17</v>
      </c>
      <c r="E7" s="34"/>
      <c r="F7" s="34"/>
      <c r="G7" s="34"/>
      <c r="H7" s="34"/>
      <c r="I7" s="34"/>
      <c r="J7" s="34"/>
      <c r="K7" s="34"/>
    </row>
    <row r="8" spans="1:11" x14ac:dyDescent="0.2">
      <c r="A8" s="47">
        <v>1811</v>
      </c>
      <c r="B8" s="48" t="s">
        <v>136</v>
      </c>
      <c r="C8" s="48" t="s">
        <v>137</v>
      </c>
      <c r="D8" s="66">
        <f>A8-$A$4</f>
        <v>28</v>
      </c>
      <c r="E8" s="34"/>
      <c r="F8" s="34"/>
      <c r="G8" s="34"/>
      <c r="H8" s="34"/>
      <c r="I8" s="34"/>
      <c r="J8" s="34"/>
      <c r="K8" s="34"/>
    </row>
    <row r="9" spans="1:11" ht="51" x14ac:dyDescent="0.2">
      <c r="A9" s="63">
        <v>1814</v>
      </c>
      <c r="B9" s="64" t="s">
        <v>59</v>
      </c>
      <c r="C9" s="65"/>
      <c r="D9" s="67">
        <f>A9-$A$4</f>
        <v>31</v>
      </c>
      <c r="E9" s="34"/>
      <c r="F9" s="34"/>
      <c r="G9" s="34"/>
      <c r="H9" s="34"/>
      <c r="I9" s="34"/>
      <c r="J9" s="34"/>
      <c r="K9" s="34"/>
    </row>
    <row r="10" spans="1:11" ht="17" x14ac:dyDescent="0.2">
      <c r="A10" s="63">
        <v>1816</v>
      </c>
      <c r="B10" s="64" t="s">
        <v>58</v>
      </c>
      <c r="C10" s="65" t="s">
        <v>35</v>
      </c>
      <c r="D10" s="65">
        <f>A10-$A$4</f>
        <v>33</v>
      </c>
      <c r="E10" s="68">
        <f>A10-$A$6</f>
        <v>19</v>
      </c>
      <c r="F10" s="34"/>
      <c r="G10" s="34"/>
      <c r="H10" s="34"/>
      <c r="I10" s="34"/>
      <c r="J10" s="34"/>
      <c r="K10" s="34"/>
    </row>
    <row r="11" spans="1:11" ht="19" customHeight="1" x14ac:dyDescent="0.2">
      <c r="A11" s="63">
        <v>1817</v>
      </c>
      <c r="B11" s="64" t="s">
        <v>57</v>
      </c>
      <c r="C11" s="65" t="s">
        <v>56</v>
      </c>
      <c r="D11" s="65">
        <f>A11-$A$4</f>
        <v>34</v>
      </c>
      <c r="E11" s="68">
        <f>A11-$A$6</f>
        <v>20</v>
      </c>
      <c r="F11" s="69">
        <f>A11-$A$11</f>
        <v>0</v>
      </c>
      <c r="G11" s="34"/>
      <c r="H11" s="34"/>
      <c r="I11" s="34"/>
      <c r="J11" s="34"/>
      <c r="K11" s="34"/>
    </row>
    <row r="12" spans="1:11" x14ac:dyDescent="0.2">
      <c r="A12" s="70">
        <v>1817</v>
      </c>
      <c r="B12" s="71" t="s">
        <v>55</v>
      </c>
      <c r="C12" s="72"/>
      <c r="D12" s="72"/>
      <c r="E12" s="68"/>
      <c r="F12" s="69"/>
      <c r="G12" s="34"/>
      <c r="H12" s="34"/>
      <c r="I12" s="34"/>
      <c r="J12" s="34"/>
      <c r="K12" s="34"/>
    </row>
    <row r="13" spans="1:11" ht="19" customHeight="1" x14ac:dyDescent="0.2">
      <c r="A13" s="63">
        <v>1819</v>
      </c>
      <c r="B13" s="64" t="s">
        <v>54</v>
      </c>
      <c r="C13" s="65" t="s">
        <v>4</v>
      </c>
      <c r="D13" s="65">
        <f>A13-$A$4</f>
        <v>36</v>
      </c>
      <c r="E13" s="68">
        <f>A13-$A$6</f>
        <v>22</v>
      </c>
      <c r="F13" s="69"/>
      <c r="G13" s="68">
        <f>A13-$A$13</f>
        <v>0</v>
      </c>
      <c r="H13" s="34"/>
      <c r="I13" s="34"/>
      <c r="J13" s="34"/>
      <c r="K13" s="34"/>
    </row>
    <row r="14" spans="1:11" ht="15" customHeight="1" x14ac:dyDescent="0.2">
      <c r="A14" s="63">
        <v>1821</v>
      </c>
      <c r="B14" s="64" t="s">
        <v>53</v>
      </c>
      <c r="C14" s="65" t="s">
        <v>4</v>
      </c>
      <c r="D14" s="65">
        <f>A14-$A$4</f>
        <v>38</v>
      </c>
      <c r="E14" s="68">
        <f>A14-$A$6</f>
        <v>24</v>
      </c>
      <c r="F14" s="69"/>
      <c r="G14" s="69"/>
      <c r="H14" s="68">
        <f>A14-$A$14</f>
        <v>0</v>
      </c>
      <c r="I14" s="34"/>
      <c r="J14" s="34"/>
      <c r="K14" s="34"/>
    </row>
    <row r="15" spans="1:11" x14ac:dyDescent="0.2">
      <c r="A15" s="47">
        <v>1825</v>
      </c>
      <c r="B15" s="47" t="s">
        <v>24</v>
      </c>
      <c r="C15" s="48"/>
      <c r="D15" s="20"/>
      <c r="E15" s="20"/>
      <c r="F15" s="20"/>
      <c r="G15" s="20"/>
      <c r="H15" s="20"/>
      <c r="I15" s="34"/>
      <c r="J15" s="20"/>
      <c r="K15" s="34"/>
    </row>
    <row r="16" spans="1:11" ht="17" x14ac:dyDescent="0.2">
      <c r="A16" s="63">
        <v>1826</v>
      </c>
      <c r="B16" s="64" t="s">
        <v>52</v>
      </c>
      <c r="C16" s="65" t="s">
        <v>4</v>
      </c>
      <c r="D16" s="65">
        <f>A16-$A$4</f>
        <v>43</v>
      </c>
      <c r="E16" s="68">
        <f>A16-$A$6</f>
        <v>29</v>
      </c>
      <c r="F16" s="69"/>
      <c r="G16" s="69"/>
      <c r="H16" s="68"/>
      <c r="I16" s="68">
        <f>A16-$A$16</f>
        <v>0</v>
      </c>
      <c r="J16" s="68"/>
      <c r="K16" s="34"/>
    </row>
    <row r="17" spans="1:142" ht="17" x14ac:dyDescent="0.2">
      <c r="A17" s="63">
        <v>1828</v>
      </c>
      <c r="B17" s="64" t="s">
        <v>51</v>
      </c>
      <c r="C17" s="65" t="s">
        <v>4</v>
      </c>
      <c r="D17" s="65">
        <f>A17-$A$4</f>
        <v>45</v>
      </c>
      <c r="E17" s="68">
        <f>A17-$A$6</f>
        <v>31</v>
      </c>
      <c r="F17" s="69"/>
      <c r="G17" s="69"/>
      <c r="H17" s="68"/>
      <c r="I17" s="68"/>
      <c r="J17" s="68">
        <f>A17-$A$17</f>
        <v>0</v>
      </c>
      <c r="K17" s="34"/>
    </row>
    <row r="18" spans="1:142" ht="17" x14ac:dyDescent="0.2">
      <c r="A18" s="63">
        <v>1830</v>
      </c>
      <c r="B18" s="64" t="s">
        <v>50</v>
      </c>
      <c r="C18" s="65" t="s">
        <v>4</v>
      </c>
      <c r="D18" s="65">
        <f>A18-$A$4</f>
        <v>47</v>
      </c>
      <c r="E18" s="68">
        <f>A18-$A$6</f>
        <v>33</v>
      </c>
      <c r="F18" s="69"/>
      <c r="G18" s="69"/>
      <c r="H18" s="68"/>
      <c r="I18" s="68"/>
      <c r="J18" s="68"/>
      <c r="K18" s="68">
        <f>A18-$A$18</f>
        <v>0</v>
      </c>
    </row>
    <row r="19" spans="1:142" ht="34" x14ac:dyDescent="0.2">
      <c r="A19" s="73">
        <v>1830</v>
      </c>
      <c r="B19" s="18" t="s">
        <v>129</v>
      </c>
      <c r="C19" s="47"/>
      <c r="D19" s="74">
        <f>A19-$A$4</f>
        <v>47</v>
      </c>
      <c r="E19" s="62">
        <f>A19-$A$6</f>
        <v>33</v>
      </c>
    </row>
    <row r="20" spans="1:142" s="34" customFormat="1" ht="34" x14ac:dyDescent="0.2">
      <c r="A20" s="67">
        <v>1832</v>
      </c>
      <c r="B20" s="76" t="s">
        <v>49</v>
      </c>
      <c r="C20" s="67" t="s">
        <v>4</v>
      </c>
      <c r="D20" s="67">
        <f>A20-$A$4</f>
        <v>49</v>
      </c>
      <c r="E20" s="77">
        <f>A20-$A$6</f>
        <v>35</v>
      </c>
      <c r="F20" s="77">
        <f>A20-$A$11</f>
        <v>15</v>
      </c>
      <c r="G20" s="77">
        <f>A20-$A$13</f>
        <v>13</v>
      </c>
      <c r="H20" s="77">
        <f>A20-$A$14</f>
        <v>11</v>
      </c>
      <c r="I20" s="77">
        <f>A20-$A$16</f>
        <v>6</v>
      </c>
      <c r="J20" s="77">
        <f>A20-$A$17</f>
        <v>4</v>
      </c>
      <c r="K20" s="77">
        <f>A20-$A$18</f>
        <v>2</v>
      </c>
    </row>
    <row r="21" spans="1:142" s="44" customFormat="1" ht="92" customHeight="1" x14ac:dyDescent="0.2">
      <c r="D21" s="44" t="s">
        <v>74</v>
      </c>
      <c r="E21" s="60" t="s">
        <v>73</v>
      </c>
      <c r="F21" s="60" t="s">
        <v>72</v>
      </c>
      <c r="G21" s="60" t="s">
        <v>71</v>
      </c>
      <c r="H21" s="60" t="s">
        <v>70</v>
      </c>
      <c r="I21" s="60" t="s">
        <v>69</v>
      </c>
      <c r="J21" s="60" t="s">
        <v>68</v>
      </c>
      <c r="K21" s="60" t="s">
        <v>67</v>
      </c>
    </row>
    <row r="22" spans="1:142" ht="17" x14ac:dyDescent="0.2">
      <c r="A22" s="20" t="s">
        <v>66</v>
      </c>
      <c r="B22" s="61" t="s">
        <v>1</v>
      </c>
      <c r="C22" s="43" t="s">
        <v>65</v>
      </c>
      <c r="D22" s="43" t="s">
        <v>64</v>
      </c>
      <c r="E22" s="62" t="s">
        <v>64</v>
      </c>
      <c r="F22" s="62" t="s">
        <v>64</v>
      </c>
      <c r="G22" s="62" t="s">
        <v>64</v>
      </c>
      <c r="H22" s="62" t="s">
        <v>64</v>
      </c>
      <c r="I22" s="62" t="s">
        <v>64</v>
      </c>
      <c r="J22" s="62" t="s">
        <v>64</v>
      </c>
      <c r="K22" s="62" t="s">
        <v>64</v>
      </c>
    </row>
    <row r="23" spans="1:142" ht="51" x14ac:dyDescent="0.2">
      <c r="A23" s="78" t="s">
        <v>138</v>
      </c>
      <c r="B23" s="79" t="s">
        <v>139</v>
      </c>
      <c r="C23" s="80" t="s">
        <v>4</v>
      </c>
      <c r="D23" s="65"/>
      <c r="E23" s="68"/>
      <c r="F23" s="69"/>
      <c r="G23" s="69"/>
      <c r="H23" s="68"/>
      <c r="I23" s="68"/>
      <c r="J23" s="68"/>
      <c r="K23" s="68"/>
    </row>
    <row r="24" spans="1:142" s="34" customFormat="1" ht="34" x14ac:dyDescent="0.2">
      <c r="A24" s="67">
        <v>1842</v>
      </c>
      <c r="B24" s="64" t="s">
        <v>48</v>
      </c>
      <c r="C24" s="65"/>
      <c r="D24" s="67"/>
      <c r="E24" s="81"/>
      <c r="F24" s="77"/>
      <c r="G24" s="77">
        <f>A24-$A$11</f>
        <v>25</v>
      </c>
      <c r="H24" s="77"/>
      <c r="I24" s="77"/>
      <c r="J24" s="77"/>
      <c r="K24" s="77"/>
    </row>
    <row r="25" spans="1:142" s="84" customFormat="1" ht="17" x14ac:dyDescent="0.2">
      <c r="A25" s="67">
        <v>1843</v>
      </c>
      <c r="B25" s="76" t="s">
        <v>47</v>
      </c>
      <c r="C25" s="67" t="s">
        <v>4</v>
      </c>
      <c r="D25" s="67">
        <f t="shared" ref="D25:D35" si="0">A25-$A$4</f>
        <v>60</v>
      </c>
      <c r="E25" s="82"/>
      <c r="F25" s="83"/>
      <c r="G25" s="83"/>
      <c r="H25" s="77"/>
      <c r="I25" s="77"/>
      <c r="J25" s="77"/>
      <c r="K25" s="77"/>
    </row>
    <row r="26" spans="1:142" s="84" customFormat="1" ht="34" x14ac:dyDescent="0.2">
      <c r="A26" s="67">
        <v>1847</v>
      </c>
      <c r="B26" s="76" t="s">
        <v>46</v>
      </c>
      <c r="C26" s="67" t="s">
        <v>4</v>
      </c>
      <c r="D26" s="67"/>
      <c r="E26" s="82"/>
      <c r="F26" s="83"/>
      <c r="G26" s="83"/>
      <c r="H26" s="77">
        <f>A26-$A$12</f>
        <v>30</v>
      </c>
      <c r="I26" s="77"/>
      <c r="J26" s="77"/>
      <c r="K26" s="77"/>
    </row>
    <row r="27" spans="1:142" s="88" customFormat="1" x14ac:dyDescent="0.2">
      <c r="A27" s="85">
        <v>1848</v>
      </c>
      <c r="B27" s="86" t="s">
        <v>45</v>
      </c>
      <c r="C27" s="87"/>
      <c r="D27" s="65">
        <f t="shared" si="0"/>
        <v>65</v>
      </c>
      <c r="E27" s="62"/>
      <c r="F27" s="69"/>
      <c r="G27" s="69"/>
      <c r="H27" s="77">
        <f>A27-$A$12</f>
        <v>31</v>
      </c>
      <c r="I27" s="68"/>
      <c r="J27" s="68"/>
      <c r="K27" s="68"/>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row>
    <row r="28" spans="1:142" s="88" customFormat="1" ht="17" x14ac:dyDescent="0.2">
      <c r="A28" s="67">
        <v>1848</v>
      </c>
      <c r="B28" s="64" t="s">
        <v>144</v>
      </c>
      <c r="C28" s="67"/>
      <c r="D28" s="65"/>
      <c r="E28" s="62"/>
      <c r="F28" s="77"/>
      <c r="G28" s="68">
        <f>A28-$A$11</f>
        <v>31</v>
      </c>
      <c r="H28" s="20"/>
      <c r="I28" s="68"/>
      <c r="J28" s="68"/>
      <c r="K28" s="68"/>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row>
    <row r="29" spans="1:142" s="88" customFormat="1" ht="34" x14ac:dyDescent="0.2">
      <c r="A29" s="89">
        <v>1849</v>
      </c>
      <c r="B29" s="64" t="s">
        <v>44</v>
      </c>
      <c r="C29" s="67" t="s">
        <v>39</v>
      </c>
      <c r="D29" s="67"/>
      <c r="E29" s="82"/>
      <c r="F29" s="68"/>
      <c r="G29" s="77">
        <f>A29-$A$11</f>
        <v>32</v>
      </c>
      <c r="H29" s="20"/>
      <c r="I29" s="68"/>
      <c r="J29" s="68"/>
      <c r="K29" s="68"/>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row>
    <row r="30" spans="1:142" s="88" customFormat="1" ht="34" x14ac:dyDescent="0.2">
      <c r="A30" s="89"/>
      <c r="B30" s="64" t="s">
        <v>43</v>
      </c>
      <c r="C30" s="67" t="s">
        <v>42</v>
      </c>
      <c r="D30" s="67"/>
      <c r="E30" s="82"/>
      <c r="F30" s="77"/>
      <c r="G30" s="69"/>
      <c r="H30" s="20"/>
      <c r="I30" s="68"/>
      <c r="J30" s="77">
        <f>1849-$A$15</f>
        <v>24</v>
      </c>
      <c r="K30" s="68"/>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row>
    <row r="31" spans="1:142" ht="17" x14ac:dyDescent="0.2">
      <c r="A31" s="47">
        <v>1850</v>
      </c>
      <c r="B31" s="90" t="s">
        <v>140</v>
      </c>
      <c r="C31" s="20"/>
      <c r="D31" s="65">
        <f t="shared" si="0"/>
        <v>67</v>
      </c>
      <c r="E31" s="20"/>
      <c r="F31" s="20"/>
      <c r="G31" s="20"/>
      <c r="H31" s="20"/>
      <c r="I31" s="20"/>
      <c r="J31" s="20"/>
      <c r="K31" s="20"/>
    </row>
    <row r="32" spans="1:142" s="93" customFormat="1" ht="34" x14ac:dyDescent="0.2">
      <c r="A32" s="67">
        <v>1857</v>
      </c>
      <c r="B32" s="76" t="s">
        <v>41</v>
      </c>
      <c r="C32" s="67" t="s">
        <v>39</v>
      </c>
      <c r="D32" s="67">
        <f t="shared" si="0"/>
        <v>74</v>
      </c>
      <c r="E32" s="91"/>
      <c r="F32" s="92"/>
      <c r="G32" s="92"/>
      <c r="H32" s="20"/>
      <c r="I32" s="77"/>
      <c r="J32" s="77"/>
      <c r="K32" s="77"/>
    </row>
    <row r="33" spans="1:142" ht="17" x14ac:dyDescent="0.2">
      <c r="A33" s="65">
        <v>1858</v>
      </c>
      <c r="B33" s="64" t="s">
        <v>40</v>
      </c>
      <c r="C33" s="65" t="s">
        <v>39</v>
      </c>
      <c r="D33" s="65">
        <f t="shared" si="0"/>
        <v>75</v>
      </c>
      <c r="F33" s="69"/>
      <c r="G33" s="69"/>
      <c r="H33" s="20"/>
      <c r="I33" s="68"/>
      <c r="J33" s="77">
        <f>A33-$A$15</f>
        <v>33</v>
      </c>
      <c r="K33" s="68"/>
    </row>
    <row r="34" spans="1:142" ht="36" customHeight="1" x14ac:dyDescent="0.2">
      <c r="A34" s="94">
        <v>1858</v>
      </c>
      <c r="B34" s="64" t="s">
        <v>141</v>
      </c>
      <c r="C34" s="65" t="s">
        <v>39</v>
      </c>
      <c r="D34" s="95">
        <f>A34-$A$4</f>
        <v>75</v>
      </c>
      <c r="E34" s="96"/>
      <c r="F34" s="69"/>
      <c r="G34" s="69"/>
      <c r="H34" s="20"/>
      <c r="I34" s="68"/>
      <c r="J34" s="68"/>
      <c r="K34" s="68"/>
    </row>
    <row r="35" spans="1:142" ht="17" x14ac:dyDescent="0.2">
      <c r="A35" s="65">
        <v>1860</v>
      </c>
      <c r="B35" s="64" t="s">
        <v>142</v>
      </c>
      <c r="C35" s="65" t="s">
        <v>39</v>
      </c>
      <c r="D35" s="95">
        <f t="shared" si="0"/>
        <v>77</v>
      </c>
      <c r="E35" s="96"/>
      <c r="F35" s="69"/>
      <c r="G35" s="69"/>
      <c r="H35" s="20"/>
      <c r="I35" s="68"/>
      <c r="J35" s="68"/>
      <c r="K35" s="68"/>
    </row>
    <row r="36" spans="1:142" ht="17" x14ac:dyDescent="0.2">
      <c r="A36" s="65">
        <v>1861</v>
      </c>
      <c r="B36" s="64" t="s">
        <v>38</v>
      </c>
      <c r="C36" s="65"/>
      <c r="E36" s="96"/>
      <c r="F36" s="69"/>
      <c r="G36" s="69"/>
      <c r="H36" s="20"/>
      <c r="I36" s="68"/>
      <c r="J36" s="68"/>
      <c r="K36" s="77">
        <f>A36-$A$16</f>
        <v>35</v>
      </c>
    </row>
    <row r="37" spans="1:142" s="84" customFormat="1" ht="19" customHeight="1" x14ac:dyDescent="0.2">
      <c r="A37" s="67">
        <v>1862</v>
      </c>
      <c r="B37" s="76" t="s">
        <v>37</v>
      </c>
      <c r="C37" s="67"/>
      <c r="D37" s="20"/>
      <c r="E37" s="97"/>
      <c r="F37" s="77">
        <f>A37-$A$11</f>
        <v>45</v>
      </c>
      <c r="G37" s="83"/>
      <c r="H37" s="20"/>
      <c r="I37" s="77"/>
      <c r="J37" s="77"/>
      <c r="K37" s="20"/>
    </row>
    <row r="38" spans="1:142" s="84" customFormat="1" ht="31" customHeight="1" x14ac:dyDescent="0.2">
      <c r="A38" s="67">
        <v>1868</v>
      </c>
      <c r="B38" s="76" t="s">
        <v>36</v>
      </c>
      <c r="C38" s="67" t="s">
        <v>35</v>
      </c>
      <c r="D38" s="20"/>
      <c r="E38" s="97"/>
      <c r="F38" s="77"/>
      <c r="G38" s="77">
        <f>A38-$A$11</f>
        <v>51</v>
      </c>
      <c r="H38" s="20"/>
      <c r="I38" s="77"/>
      <c r="J38" s="77"/>
      <c r="K38" s="20"/>
    </row>
    <row r="39" spans="1:142" ht="17" x14ac:dyDescent="0.2">
      <c r="A39" s="65">
        <v>1869</v>
      </c>
      <c r="B39" s="64" t="s">
        <v>34</v>
      </c>
      <c r="C39" s="67" t="s">
        <v>33</v>
      </c>
      <c r="D39" s="20"/>
      <c r="E39" s="96"/>
      <c r="F39" s="69"/>
      <c r="G39" s="77">
        <f>A39-$A$11</f>
        <v>52</v>
      </c>
      <c r="H39" s="20"/>
      <c r="I39" s="68"/>
      <c r="J39" s="68"/>
      <c r="K39" s="20"/>
    </row>
    <row r="40" spans="1:142" ht="17" x14ac:dyDescent="0.2">
      <c r="A40" s="65">
        <v>1872</v>
      </c>
      <c r="B40" s="64" t="s">
        <v>32</v>
      </c>
      <c r="C40" s="67" t="s">
        <v>31</v>
      </c>
      <c r="D40" s="20"/>
      <c r="E40" s="96"/>
      <c r="F40" s="69"/>
      <c r="G40" s="34"/>
      <c r="H40" s="20"/>
      <c r="I40" s="77">
        <f>A40-$A$14</f>
        <v>51</v>
      </c>
      <c r="J40" s="68"/>
      <c r="K40" s="20"/>
    </row>
    <row r="41" spans="1:142" ht="17" x14ac:dyDescent="0.2">
      <c r="A41" s="65">
        <v>1884</v>
      </c>
      <c r="B41" s="64" t="s">
        <v>30</v>
      </c>
      <c r="C41" s="67" t="s">
        <v>29</v>
      </c>
      <c r="D41" s="20"/>
      <c r="E41" s="96"/>
      <c r="F41" s="69"/>
      <c r="G41" s="34"/>
      <c r="H41" s="20"/>
      <c r="I41" s="20"/>
      <c r="J41" s="77">
        <f>A41-$A$15</f>
        <v>59</v>
      </c>
      <c r="K41" s="20"/>
    </row>
    <row r="42" spans="1:142" ht="17" x14ac:dyDescent="0.2">
      <c r="A42" s="43">
        <v>1886</v>
      </c>
      <c r="B42" s="61" t="s">
        <v>28</v>
      </c>
      <c r="C42" s="43" t="s">
        <v>27</v>
      </c>
      <c r="D42" s="20"/>
      <c r="E42" s="96"/>
      <c r="F42" s="82">
        <f>A42-$A$11</f>
        <v>69</v>
      </c>
      <c r="G42" s="34"/>
      <c r="H42" s="20"/>
      <c r="I42" s="20"/>
      <c r="K42" s="20"/>
    </row>
    <row r="43" spans="1:142" ht="17" x14ac:dyDescent="0.2">
      <c r="A43" s="47">
        <v>1888</v>
      </c>
      <c r="B43" s="19" t="s">
        <v>143</v>
      </c>
      <c r="D43" s="20"/>
      <c r="E43" s="96"/>
      <c r="F43" s="34"/>
      <c r="G43" s="34"/>
      <c r="I43" s="20"/>
      <c r="K43" s="20"/>
    </row>
    <row r="44" spans="1:142" s="34" customFormat="1" x14ac:dyDescent="0.2">
      <c r="A44" s="67"/>
      <c r="B44" s="64"/>
      <c r="C44" s="65"/>
      <c r="D44" s="67"/>
      <c r="E44" s="77"/>
      <c r="F44" s="77"/>
      <c r="G44" s="77"/>
      <c r="H44" s="77"/>
      <c r="I44" s="77"/>
      <c r="J44" s="77"/>
      <c r="K44" s="77"/>
    </row>
    <row r="45" spans="1:142" s="84" customFormat="1" x14ac:dyDescent="0.2">
      <c r="A45" s="98"/>
      <c r="B45" s="76"/>
      <c r="C45" s="67"/>
      <c r="D45" s="67"/>
      <c r="E45" s="77"/>
      <c r="F45" s="83"/>
      <c r="G45" s="83"/>
      <c r="H45" s="77"/>
      <c r="I45" s="77"/>
      <c r="J45" s="77"/>
      <c r="K45" s="77"/>
    </row>
    <row r="46" spans="1:142" s="84" customFormat="1" x14ac:dyDescent="0.2">
      <c r="A46" s="98"/>
      <c r="B46" s="76"/>
      <c r="C46" s="67"/>
      <c r="D46" s="67"/>
      <c r="E46" s="77"/>
      <c r="F46" s="83"/>
      <c r="G46" s="83"/>
      <c r="H46" s="77"/>
      <c r="I46" s="77"/>
      <c r="J46" s="77"/>
      <c r="K46" s="77"/>
    </row>
    <row r="47" spans="1:142" s="88" customFormat="1" x14ac:dyDescent="0.2">
      <c r="A47" s="80"/>
      <c r="B47" s="86"/>
      <c r="C47" s="87"/>
      <c r="D47" s="65"/>
      <c r="E47" s="68"/>
      <c r="F47" s="69"/>
      <c r="G47" s="69"/>
      <c r="H47" s="77"/>
      <c r="I47" s="68"/>
      <c r="J47" s="68"/>
      <c r="K47" s="68"/>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row>
    <row r="48" spans="1:142" s="88" customFormat="1" x14ac:dyDescent="0.2">
      <c r="A48" s="99"/>
      <c r="B48" s="64"/>
      <c r="C48" s="67"/>
      <c r="D48" s="65"/>
      <c r="E48" s="68"/>
      <c r="F48" s="77"/>
      <c r="G48" s="69"/>
      <c r="H48" s="68"/>
      <c r="I48" s="68"/>
      <c r="J48" s="68"/>
      <c r="K48" s="68"/>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row>
    <row r="49" spans="1:142" s="88" customFormat="1" x14ac:dyDescent="0.2">
      <c r="A49" s="89"/>
      <c r="B49" s="64"/>
      <c r="C49" s="67"/>
      <c r="D49" s="67"/>
      <c r="E49" s="77"/>
      <c r="F49" s="77"/>
      <c r="G49" s="69"/>
      <c r="H49" s="68"/>
      <c r="I49" s="68"/>
      <c r="J49" s="68"/>
      <c r="K49" s="68"/>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row>
    <row r="50" spans="1:142" s="88" customFormat="1" x14ac:dyDescent="0.2">
      <c r="A50" s="89"/>
      <c r="B50" s="64"/>
      <c r="C50" s="67"/>
      <c r="D50" s="67"/>
      <c r="E50" s="77"/>
      <c r="F50" s="77"/>
      <c r="G50" s="69"/>
      <c r="H50" s="68"/>
      <c r="I50" s="68"/>
      <c r="J50" s="68"/>
      <c r="K50" s="6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row>
    <row r="51" spans="1:142" s="93" customFormat="1" x14ac:dyDescent="0.2">
      <c r="A51" s="99"/>
      <c r="B51" s="76"/>
      <c r="C51" s="67"/>
      <c r="D51" s="67"/>
      <c r="E51" s="92"/>
      <c r="F51" s="92"/>
      <c r="G51" s="92"/>
      <c r="H51" s="77"/>
      <c r="I51" s="77"/>
      <c r="J51" s="77"/>
      <c r="K51" s="77"/>
    </row>
    <row r="52" spans="1:142" x14ac:dyDescent="0.2">
      <c r="A52" s="63"/>
      <c r="B52" s="64"/>
      <c r="C52" s="65"/>
      <c r="D52" s="65"/>
      <c r="E52" s="68"/>
      <c r="F52" s="69"/>
      <c r="G52" s="69"/>
      <c r="H52" s="68"/>
      <c r="I52" s="68"/>
      <c r="J52" s="77"/>
      <c r="K52" s="68"/>
    </row>
    <row r="53" spans="1:142" x14ac:dyDescent="0.2">
      <c r="A53" s="100"/>
      <c r="B53" s="64"/>
      <c r="C53" s="65"/>
      <c r="D53" s="63"/>
      <c r="E53" s="68"/>
      <c r="F53" s="69"/>
      <c r="G53" s="69"/>
      <c r="H53" s="77"/>
      <c r="I53" s="68"/>
      <c r="J53" s="68"/>
      <c r="K53" s="68"/>
    </row>
    <row r="54" spans="1:142" ht="36" customHeight="1" x14ac:dyDescent="0.2">
      <c r="A54" s="100"/>
      <c r="B54" s="64"/>
      <c r="C54" s="65"/>
      <c r="D54" s="65"/>
      <c r="E54" s="68"/>
      <c r="F54" s="69"/>
      <c r="G54" s="69"/>
      <c r="H54" s="68"/>
      <c r="I54" s="68"/>
      <c r="J54" s="68"/>
      <c r="K54" s="68"/>
    </row>
    <row r="55" spans="1:142" x14ac:dyDescent="0.2">
      <c r="A55" s="63"/>
      <c r="B55" s="64"/>
      <c r="C55" s="65"/>
      <c r="D55" s="65"/>
      <c r="E55" s="68"/>
      <c r="F55" s="69"/>
      <c r="G55" s="69"/>
      <c r="H55" s="68"/>
      <c r="I55" s="68"/>
      <c r="J55" s="68"/>
      <c r="K55" s="68"/>
    </row>
    <row r="56" spans="1:142" x14ac:dyDescent="0.2">
      <c r="A56" s="63"/>
      <c r="B56" s="64"/>
      <c r="C56" s="65"/>
      <c r="D56" s="65"/>
      <c r="E56" s="68"/>
      <c r="F56" s="69"/>
      <c r="G56" s="69"/>
      <c r="H56" s="68"/>
      <c r="I56" s="68"/>
      <c r="J56" s="68"/>
      <c r="K56" s="77"/>
    </row>
    <row r="57" spans="1:142" s="84" customFormat="1" ht="19" customHeight="1" x14ac:dyDescent="0.2">
      <c r="A57" s="98"/>
      <c r="B57" s="76"/>
      <c r="C57" s="67"/>
      <c r="D57" s="63"/>
      <c r="E57" s="77"/>
      <c r="F57" s="77"/>
      <c r="G57" s="83"/>
      <c r="H57" s="77"/>
      <c r="I57" s="77"/>
      <c r="J57" s="77"/>
      <c r="K57" s="77"/>
    </row>
    <row r="58" spans="1:142" s="84" customFormat="1" ht="31" customHeight="1" x14ac:dyDescent="0.2">
      <c r="A58" s="98"/>
      <c r="B58" s="76"/>
      <c r="C58" s="67"/>
      <c r="D58" s="63"/>
      <c r="E58" s="77"/>
      <c r="F58" s="77"/>
      <c r="G58" s="77"/>
      <c r="H58" s="77"/>
      <c r="I58" s="77"/>
      <c r="J58" s="77"/>
      <c r="K58" s="77"/>
    </row>
    <row r="59" spans="1:142" x14ac:dyDescent="0.2">
      <c r="A59" s="63"/>
      <c r="B59" s="64"/>
      <c r="C59" s="67"/>
      <c r="D59" s="63"/>
      <c r="E59" s="68"/>
      <c r="F59" s="69"/>
      <c r="G59" s="77"/>
      <c r="H59" s="68"/>
      <c r="I59" s="68"/>
      <c r="J59" s="68"/>
      <c r="K59" s="68"/>
    </row>
    <row r="60" spans="1:142" x14ac:dyDescent="0.2">
      <c r="A60" s="63"/>
      <c r="B60" s="64"/>
      <c r="C60" s="67"/>
      <c r="D60" s="63"/>
      <c r="E60" s="68"/>
      <c r="F60" s="69"/>
      <c r="G60" s="77"/>
      <c r="H60" s="68"/>
      <c r="I60" s="77"/>
      <c r="J60" s="68"/>
      <c r="K60" s="68"/>
    </row>
    <row r="61" spans="1:142" x14ac:dyDescent="0.2">
      <c r="A61" s="63"/>
      <c r="B61" s="64"/>
      <c r="C61" s="67"/>
      <c r="D61" s="63"/>
      <c r="E61" s="68"/>
      <c r="F61" s="69"/>
      <c r="G61" s="77"/>
      <c r="H61" s="68"/>
      <c r="I61" s="77"/>
      <c r="J61" s="77"/>
      <c r="K61" s="68"/>
    </row>
    <row r="62" spans="1:142" x14ac:dyDescent="0.2">
      <c r="B62" s="61"/>
      <c r="D62" s="20"/>
      <c r="F62" s="82"/>
    </row>
    <row r="63" spans="1:142" x14ac:dyDescent="0.2">
      <c r="D63" s="20"/>
    </row>
    <row r="64" spans="1:142" x14ac:dyDescent="0.2">
      <c r="D64" s="20"/>
    </row>
    <row r="65" spans="4:4" x14ac:dyDescent="0.2">
      <c r="D65" s="20"/>
    </row>
    <row r="66" spans="4:4" x14ac:dyDescent="0.2">
      <c r="D66" s="20"/>
    </row>
    <row r="67" spans="4:4" x14ac:dyDescent="0.2">
      <c r="D67" s="20"/>
    </row>
    <row r="68" spans="4:4" x14ac:dyDescent="0.2">
      <c r="D68" s="20"/>
    </row>
    <row r="69" spans="4:4" x14ac:dyDescent="0.2">
      <c r="D69" s="20"/>
    </row>
    <row r="70" spans="4:4" x14ac:dyDescent="0.2">
      <c r="D70" s="20"/>
    </row>
    <row r="71" spans="4:4" x14ac:dyDescent="0.2">
      <c r="D71" s="20"/>
    </row>
    <row r="72" spans="4:4" x14ac:dyDescent="0.2">
      <c r="D72" s="20"/>
    </row>
    <row r="73" spans="4:4" x14ac:dyDescent="0.2">
      <c r="D73" s="20"/>
    </row>
    <row r="74" spans="4:4" x14ac:dyDescent="0.2">
      <c r="D74" s="20"/>
    </row>
    <row r="75" spans="4:4" x14ac:dyDescent="0.2">
      <c r="D75" s="20"/>
    </row>
    <row r="76" spans="4:4" x14ac:dyDescent="0.2">
      <c r="D76" s="20"/>
    </row>
    <row r="77" spans="4:4" x14ac:dyDescent="0.2">
      <c r="D77" s="20"/>
    </row>
    <row r="78" spans="4:4" x14ac:dyDescent="0.2">
      <c r="D78" s="20"/>
    </row>
    <row r="79" spans="4:4" x14ac:dyDescent="0.2">
      <c r="D79" s="20"/>
    </row>
    <row r="80" spans="4:4" x14ac:dyDescent="0.2">
      <c r="D80" s="20"/>
    </row>
    <row r="81" spans="4:4" x14ac:dyDescent="0.2">
      <c r="D81" s="20"/>
    </row>
    <row r="82" spans="4:4" x14ac:dyDescent="0.2">
      <c r="D82" s="20"/>
    </row>
    <row r="83" spans="4:4" x14ac:dyDescent="0.2">
      <c r="D83" s="20"/>
    </row>
    <row r="84" spans="4:4" x14ac:dyDescent="0.2">
      <c r="D84" s="20"/>
    </row>
    <row r="85" spans="4:4" x14ac:dyDescent="0.2">
      <c r="D85" s="20"/>
    </row>
    <row r="86" spans="4:4" x14ac:dyDescent="0.2">
      <c r="D86" s="20"/>
    </row>
    <row r="87" spans="4:4" x14ac:dyDescent="0.2">
      <c r="D87" s="20"/>
    </row>
    <row r="88" spans="4:4" x14ac:dyDescent="0.2">
      <c r="D88" s="20"/>
    </row>
    <row r="89" spans="4:4" x14ac:dyDescent="0.2">
      <c r="D89" s="20"/>
    </row>
    <row r="90" spans="4:4" x14ac:dyDescent="0.2">
      <c r="D90" s="20"/>
    </row>
    <row r="91" spans="4:4" x14ac:dyDescent="0.2">
      <c r="D91" s="20"/>
    </row>
    <row r="92" spans="4:4" x14ac:dyDescent="0.2">
      <c r="D92" s="20"/>
    </row>
    <row r="93" spans="4:4" x14ac:dyDescent="0.2">
      <c r="D93" s="20"/>
    </row>
    <row r="94" spans="4:4" x14ac:dyDescent="0.2">
      <c r="D94" s="20"/>
    </row>
    <row r="95" spans="4:4" x14ac:dyDescent="0.2">
      <c r="D95" s="20"/>
    </row>
    <row r="96" spans="4:4" x14ac:dyDescent="0.2">
      <c r="D96" s="20"/>
    </row>
    <row r="97" spans="4:4" x14ac:dyDescent="0.2">
      <c r="D97" s="20"/>
    </row>
    <row r="98" spans="4:4" x14ac:dyDescent="0.2">
      <c r="D98" s="20"/>
    </row>
    <row r="99" spans="4:4" x14ac:dyDescent="0.2">
      <c r="D99" s="20"/>
    </row>
    <row r="100" spans="4:4" x14ac:dyDescent="0.2">
      <c r="D100" s="20"/>
    </row>
    <row r="101" spans="4:4" x14ac:dyDescent="0.2">
      <c r="D101" s="20"/>
    </row>
    <row r="102" spans="4:4" x14ac:dyDescent="0.2">
      <c r="D102" s="20"/>
    </row>
    <row r="103" spans="4:4" x14ac:dyDescent="0.2">
      <c r="D103" s="20"/>
    </row>
    <row r="104" spans="4:4" x14ac:dyDescent="0.2">
      <c r="D104" s="20"/>
    </row>
    <row r="105" spans="4:4" x14ac:dyDescent="0.2">
      <c r="D105" s="20"/>
    </row>
    <row r="106" spans="4:4" x14ac:dyDescent="0.2">
      <c r="D106" s="20"/>
    </row>
    <row r="107" spans="4:4" x14ac:dyDescent="0.2">
      <c r="D107" s="20"/>
    </row>
    <row r="108" spans="4:4" x14ac:dyDescent="0.2">
      <c r="D108" s="20"/>
    </row>
    <row r="109" spans="4:4" x14ac:dyDescent="0.2">
      <c r="D109" s="20"/>
    </row>
    <row r="110" spans="4:4" x14ac:dyDescent="0.2">
      <c r="D110" s="20"/>
    </row>
    <row r="111" spans="4:4" x14ac:dyDescent="0.2">
      <c r="D111" s="20"/>
    </row>
    <row r="112" spans="4:4" x14ac:dyDescent="0.2">
      <c r="D112" s="20"/>
    </row>
    <row r="113" spans="4:4" x14ac:dyDescent="0.2">
      <c r="D113" s="20"/>
    </row>
    <row r="114" spans="4:4" x14ac:dyDescent="0.2">
      <c r="D114" s="20"/>
    </row>
    <row r="115" spans="4:4" x14ac:dyDescent="0.2">
      <c r="D115" s="20"/>
    </row>
    <row r="116" spans="4:4" x14ac:dyDescent="0.2">
      <c r="D116" s="20"/>
    </row>
    <row r="117" spans="4:4" x14ac:dyDescent="0.2">
      <c r="D117" s="20"/>
    </row>
    <row r="118" spans="4:4" x14ac:dyDescent="0.2">
      <c r="D118" s="20"/>
    </row>
    <row r="119" spans="4:4" x14ac:dyDescent="0.2">
      <c r="D119" s="20"/>
    </row>
    <row r="120" spans="4:4" x14ac:dyDescent="0.2">
      <c r="D120" s="20"/>
    </row>
    <row r="121" spans="4:4" x14ac:dyDescent="0.2">
      <c r="D121" s="20"/>
    </row>
    <row r="122" spans="4:4" x14ac:dyDescent="0.2">
      <c r="D122" s="20"/>
    </row>
    <row r="123" spans="4:4" x14ac:dyDescent="0.2">
      <c r="D123" s="20"/>
    </row>
    <row r="124" spans="4:4" x14ac:dyDescent="0.2">
      <c r="D124" s="20"/>
    </row>
    <row r="125" spans="4:4" x14ac:dyDescent="0.2">
      <c r="D125" s="20"/>
    </row>
    <row r="126" spans="4:4" x14ac:dyDescent="0.2">
      <c r="D126" s="20"/>
    </row>
    <row r="127" spans="4:4" x14ac:dyDescent="0.2">
      <c r="D127" s="20"/>
    </row>
    <row r="128" spans="4:4" x14ac:dyDescent="0.2">
      <c r="D128" s="20"/>
    </row>
    <row r="129" spans="4:4" x14ac:dyDescent="0.2">
      <c r="D129" s="20"/>
    </row>
    <row r="130" spans="4:4" x14ac:dyDescent="0.2">
      <c r="D130" s="20"/>
    </row>
    <row r="131" spans="4:4" x14ac:dyDescent="0.2">
      <c r="D131" s="20"/>
    </row>
    <row r="132" spans="4:4" x14ac:dyDescent="0.2">
      <c r="D132" s="20"/>
    </row>
    <row r="133" spans="4:4" x14ac:dyDescent="0.2">
      <c r="D133" s="20"/>
    </row>
    <row r="134" spans="4:4" x14ac:dyDescent="0.2">
      <c r="D134" s="20"/>
    </row>
    <row r="135" spans="4:4" x14ac:dyDescent="0.2">
      <c r="D135" s="20"/>
    </row>
    <row r="136" spans="4:4" x14ac:dyDescent="0.2">
      <c r="D136" s="20"/>
    </row>
    <row r="137" spans="4:4" x14ac:dyDescent="0.2">
      <c r="D137" s="20"/>
    </row>
    <row r="138" spans="4:4" x14ac:dyDescent="0.2">
      <c r="D138" s="20"/>
    </row>
    <row r="139" spans="4:4" x14ac:dyDescent="0.2">
      <c r="D139" s="20"/>
    </row>
    <row r="140" spans="4:4" x14ac:dyDescent="0.2">
      <c r="D140" s="20"/>
    </row>
    <row r="141" spans="4:4" x14ac:dyDescent="0.2">
      <c r="D141" s="20"/>
    </row>
    <row r="142" spans="4:4" x14ac:dyDescent="0.2">
      <c r="D142" s="20"/>
    </row>
    <row r="143" spans="4:4" x14ac:dyDescent="0.2">
      <c r="D143" s="20"/>
    </row>
    <row r="144" spans="4:4" x14ac:dyDescent="0.2">
      <c r="D144" s="20"/>
    </row>
    <row r="145" spans="4:4" x14ac:dyDescent="0.2">
      <c r="D145" s="20"/>
    </row>
    <row r="146" spans="4:4" x14ac:dyDescent="0.2">
      <c r="D146" s="20"/>
    </row>
    <row r="147" spans="4:4" x14ac:dyDescent="0.2">
      <c r="D147" s="20"/>
    </row>
    <row r="148" spans="4:4" x14ac:dyDescent="0.2">
      <c r="D148" s="20"/>
    </row>
    <row r="149" spans="4:4" x14ac:dyDescent="0.2">
      <c r="D149" s="20"/>
    </row>
    <row r="150" spans="4:4" x14ac:dyDescent="0.2">
      <c r="D150" s="20"/>
    </row>
    <row r="151" spans="4:4" x14ac:dyDescent="0.2">
      <c r="D151" s="20"/>
    </row>
    <row r="152" spans="4:4" x14ac:dyDescent="0.2">
      <c r="D152" s="20"/>
    </row>
    <row r="153" spans="4:4" x14ac:dyDescent="0.2">
      <c r="D153" s="20"/>
    </row>
    <row r="154" spans="4:4" x14ac:dyDescent="0.2">
      <c r="D154" s="20"/>
    </row>
    <row r="155" spans="4:4" x14ac:dyDescent="0.2">
      <c r="D155" s="20"/>
    </row>
    <row r="156" spans="4:4" x14ac:dyDescent="0.2">
      <c r="D156" s="20"/>
    </row>
    <row r="157" spans="4:4" x14ac:dyDescent="0.2">
      <c r="D157" s="20"/>
    </row>
    <row r="158" spans="4:4" x14ac:dyDescent="0.2">
      <c r="D158" s="20"/>
    </row>
    <row r="159" spans="4:4" x14ac:dyDescent="0.2">
      <c r="D159" s="20"/>
    </row>
    <row r="160" spans="4:4" x14ac:dyDescent="0.2">
      <c r="D160" s="20"/>
    </row>
    <row r="161" spans="4:4" x14ac:dyDescent="0.2">
      <c r="D161" s="20"/>
    </row>
    <row r="162" spans="4:4" x14ac:dyDescent="0.2">
      <c r="D162" s="20"/>
    </row>
    <row r="163" spans="4:4" x14ac:dyDescent="0.2">
      <c r="D163" s="20"/>
    </row>
    <row r="164" spans="4:4" x14ac:dyDescent="0.2">
      <c r="D164" s="20"/>
    </row>
    <row r="165" spans="4:4" x14ac:dyDescent="0.2">
      <c r="D165" s="20"/>
    </row>
    <row r="166" spans="4:4" x14ac:dyDescent="0.2">
      <c r="D166" s="20"/>
    </row>
    <row r="167" spans="4:4" x14ac:dyDescent="0.2">
      <c r="D167" s="20"/>
    </row>
    <row r="168" spans="4:4" x14ac:dyDescent="0.2">
      <c r="D168" s="20"/>
    </row>
    <row r="169" spans="4:4" x14ac:dyDescent="0.2">
      <c r="D169" s="20"/>
    </row>
    <row r="170" spans="4:4" x14ac:dyDescent="0.2">
      <c r="D170" s="20"/>
    </row>
    <row r="171" spans="4:4" x14ac:dyDescent="0.2">
      <c r="D171" s="20"/>
    </row>
    <row r="172" spans="4:4" x14ac:dyDescent="0.2">
      <c r="D172" s="20"/>
    </row>
    <row r="173" spans="4:4" x14ac:dyDescent="0.2">
      <c r="D173" s="20"/>
    </row>
    <row r="174" spans="4:4" x14ac:dyDescent="0.2">
      <c r="D174" s="20"/>
    </row>
    <row r="175" spans="4:4" x14ac:dyDescent="0.2">
      <c r="D175" s="20"/>
    </row>
    <row r="176" spans="4:4" x14ac:dyDescent="0.2">
      <c r="D176" s="20"/>
    </row>
    <row r="177" spans="4:4" x14ac:dyDescent="0.2">
      <c r="D177" s="20"/>
    </row>
    <row r="178" spans="4:4" x14ac:dyDescent="0.2">
      <c r="D178" s="20"/>
    </row>
    <row r="179" spans="4:4" x14ac:dyDescent="0.2">
      <c r="D179" s="20"/>
    </row>
    <row r="180" spans="4:4" x14ac:dyDescent="0.2">
      <c r="D180" s="20"/>
    </row>
    <row r="181" spans="4:4" x14ac:dyDescent="0.2">
      <c r="D181" s="20"/>
    </row>
    <row r="182" spans="4:4" x14ac:dyDescent="0.2">
      <c r="D182" s="20"/>
    </row>
    <row r="183" spans="4:4" x14ac:dyDescent="0.2">
      <c r="D183" s="20"/>
    </row>
    <row r="184" spans="4:4" x14ac:dyDescent="0.2">
      <c r="D184" s="20"/>
    </row>
    <row r="185" spans="4:4" x14ac:dyDescent="0.2">
      <c r="D185" s="20"/>
    </row>
    <row r="186" spans="4:4" x14ac:dyDescent="0.2">
      <c r="D186" s="20"/>
    </row>
    <row r="187" spans="4:4" x14ac:dyDescent="0.2">
      <c r="D187" s="20"/>
    </row>
    <row r="188" spans="4:4" x14ac:dyDescent="0.2">
      <c r="D188" s="20"/>
    </row>
    <row r="189" spans="4:4" x14ac:dyDescent="0.2">
      <c r="D189" s="20"/>
    </row>
    <row r="190" spans="4:4" x14ac:dyDescent="0.2">
      <c r="D190" s="20"/>
    </row>
    <row r="191" spans="4:4" x14ac:dyDescent="0.2">
      <c r="D191" s="20"/>
    </row>
    <row r="192" spans="4:4" x14ac:dyDescent="0.2">
      <c r="D192" s="20"/>
    </row>
    <row r="193" spans="4:4" x14ac:dyDescent="0.2">
      <c r="D193" s="20"/>
    </row>
    <row r="194" spans="4:4" x14ac:dyDescent="0.2">
      <c r="D194" s="20"/>
    </row>
    <row r="195" spans="4:4" x14ac:dyDescent="0.2">
      <c r="D195" s="20"/>
    </row>
    <row r="196" spans="4:4" x14ac:dyDescent="0.2">
      <c r="D196" s="20"/>
    </row>
    <row r="197" spans="4:4" x14ac:dyDescent="0.2">
      <c r="D197" s="20"/>
    </row>
    <row r="198" spans="4:4" x14ac:dyDescent="0.2">
      <c r="D198" s="20"/>
    </row>
    <row r="199" spans="4:4" x14ac:dyDescent="0.2">
      <c r="D199" s="20"/>
    </row>
    <row r="200" spans="4:4" x14ac:dyDescent="0.2">
      <c r="D200" s="20"/>
    </row>
    <row r="201" spans="4:4" x14ac:dyDescent="0.2">
      <c r="D201" s="20"/>
    </row>
    <row r="202" spans="4:4" x14ac:dyDescent="0.2">
      <c r="D202" s="20"/>
    </row>
    <row r="203" spans="4:4" x14ac:dyDescent="0.2">
      <c r="D203" s="20"/>
    </row>
    <row r="204" spans="4:4" x14ac:dyDescent="0.2">
      <c r="D204" s="20"/>
    </row>
    <row r="205" spans="4:4" x14ac:dyDescent="0.2">
      <c r="D205" s="20"/>
    </row>
    <row r="206" spans="4:4" x14ac:dyDescent="0.2">
      <c r="D206" s="20"/>
    </row>
    <row r="207" spans="4:4" x14ac:dyDescent="0.2">
      <c r="D207" s="20"/>
    </row>
    <row r="208" spans="4:4" x14ac:dyDescent="0.2">
      <c r="D208" s="20"/>
    </row>
    <row r="209" spans="4:4" x14ac:dyDescent="0.2">
      <c r="D209" s="20"/>
    </row>
    <row r="210" spans="4:4" x14ac:dyDescent="0.2">
      <c r="D210" s="20"/>
    </row>
    <row r="211" spans="4:4" x14ac:dyDescent="0.2">
      <c r="D211" s="20"/>
    </row>
    <row r="212" spans="4:4" x14ac:dyDescent="0.2">
      <c r="D212" s="20"/>
    </row>
    <row r="213" spans="4:4" x14ac:dyDescent="0.2">
      <c r="D213" s="20"/>
    </row>
    <row r="214" spans="4:4" x14ac:dyDescent="0.2">
      <c r="D214" s="20"/>
    </row>
    <row r="215" spans="4:4" x14ac:dyDescent="0.2">
      <c r="D215" s="20"/>
    </row>
    <row r="216" spans="4:4" x14ac:dyDescent="0.2">
      <c r="D216" s="20"/>
    </row>
    <row r="217" spans="4:4" x14ac:dyDescent="0.2">
      <c r="D217" s="20"/>
    </row>
    <row r="218" spans="4:4" x14ac:dyDescent="0.2">
      <c r="D218" s="20"/>
    </row>
    <row r="219" spans="4:4" x14ac:dyDescent="0.2">
      <c r="D219" s="20"/>
    </row>
    <row r="220" spans="4:4" x14ac:dyDescent="0.2">
      <c r="D220" s="20"/>
    </row>
    <row r="221" spans="4:4" x14ac:dyDescent="0.2">
      <c r="D221" s="20"/>
    </row>
    <row r="222" spans="4:4" x14ac:dyDescent="0.2">
      <c r="D222" s="20"/>
    </row>
    <row r="223" spans="4:4" x14ac:dyDescent="0.2">
      <c r="D223" s="20"/>
    </row>
    <row r="224" spans="4:4" x14ac:dyDescent="0.2">
      <c r="D224" s="20"/>
    </row>
    <row r="225" spans="4:4" x14ac:dyDescent="0.2">
      <c r="D225" s="20"/>
    </row>
    <row r="226" spans="4:4" x14ac:dyDescent="0.2">
      <c r="D226" s="20"/>
    </row>
    <row r="227" spans="4:4" x14ac:dyDescent="0.2">
      <c r="D227" s="20"/>
    </row>
    <row r="228" spans="4:4" x14ac:dyDescent="0.2">
      <c r="D228" s="20"/>
    </row>
    <row r="229" spans="4:4" x14ac:dyDescent="0.2">
      <c r="D229" s="20"/>
    </row>
    <row r="230" spans="4:4" x14ac:dyDescent="0.2">
      <c r="D230" s="20"/>
    </row>
    <row r="231" spans="4:4" x14ac:dyDescent="0.2">
      <c r="D231" s="20"/>
    </row>
    <row r="232" spans="4:4" x14ac:dyDescent="0.2">
      <c r="D232" s="20"/>
    </row>
    <row r="233" spans="4:4" x14ac:dyDescent="0.2">
      <c r="D233" s="20"/>
    </row>
    <row r="234" spans="4:4" x14ac:dyDescent="0.2">
      <c r="D234" s="20"/>
    </row>
    <row r="235" spans="4:4" x14ac:dyDescent="0.2">
      <c r="D235" s="20"/>
    </row>
    <row r="236" spans="4:4" x14ac:dyDescent="0.2">
      <c r="D236" s="20"/>
    </row>
    <row r="237" spans="4:4" x14ac:dyDescent="0.2">
      <c r="D237" s="20"/>
    </row>
    <row r="238" spans="4:4" x14ac:dyDescent="0.2">
      <c r="D238" s="20"/>
    </row>
    <row r="239" spans="4:4" x14ac:dyDescent="0.2">
      <c r="D239" s="20"/>
    </row>
    <row r="240" spans="4:4" x14ac:dyDescent="0.2">
      <c r="D240" s="20"/>
    </row>
    <row r="241" spans="4:4" x14ac:dyDescent="0.2">
      <c r="D241" s="20"/>
    </row>
    <row r="242" spans="4:4" x14ac:dyDescent="0.2">
      <c r="D242" s="20"/>
    </row>
    <row r="243" spans="4:4" x14ac:dyDescent="0.2">
      <c r="D243" s="20"/>
    </row>
    <row r="244" spans="4:4" x14ac:dyDescent="0.2">
      <c r="D244" s="20"/>
    </row>
    <row r="245" spans="4:4" x14ac:dyDescent="0.2">
      <c r="D245" s="20"/>
    </row>
    <row r="246" spans="4:4" x14ac:dyDescent="0.2">
      <c r="D246" s="20"/>
    </row>
    <row r="247" spans="4:4" x14ac:dyDescent="0.2">
      <c r="D247" s="20"/>
    </row>
    <row r="248" spans="4:4" x14ac:dyDescent="0.2">
      <c r="D248" s="20"/>
    </row>
    <row r="249" spans="4:4" x14ac:dyDescent="0.2">
      <c r="D249" s="20"/>
    </row>
    <row r="250" spans="4:4" x14ac:dyDescent="0.2">
      <c r="D250" s="20"/>
    </row>
    <row r="251" spans="4:4" x14ac:dyDescent="0.2">
      <c r="D251" s="20"/>
    </row>
    <row r="252" spans="4:4" x14ac:dyDescent="0.2">
      <c r="D252" s="20"/>
    </row>
    <row r="253" spans="4:4" x14ac:dyDescent="0.2">
      <c r="D253" s="20"/>
    </row>
    <row r="254" spans="4:4" x14ac:dyDescent="0.2">
      <c r="D254" s="20"/>
    </row>
    <row r="255" spans="4:4" x14ac:dyDescent="0.2">
      <c r="D255" s="20"/>
    </row>
    <row r="256" spans="4:4" x14ac:dyDescent="0.2">
      <c r="D256" s="20"/>
    </row>
    <row r="257" spans="4:4" x14ac:dyDescent="0.2">
      <c r="D257" s="20"/>
    </row>
    <row r="258" spans="4:4" x14ac:dyDescent="0.2">
      <c r="D258" s="20"/>
    </row>
    <row r="259" spans="4:4" x14ac:dyDescent="0.2">
      <c r="D259" s="20"/>
    </row>
    <row r="260" spans="4:4" x14ac:dyDescent="0.2">
      <c r="D260" s="20"/>
    </row>
    <row r="261" spans="4:4" x14ac:dyDescent="0.2">
      <c r="D261" s="20"/>
    </row>
    <row r="262" spans="4:4" x14ac:dyDescent="0.2">
      <c r="D262" s="20"/>
    </row>
    <row r="263" spans="4:4" x14ac:dyDescent="0.2">
      <c r="D263" s="20"/>
    </row>
    <row r="264" spans="4:4" x14ac:dyDescent="0.2">
      <c r="D264" s="20"/>
    </row>
    <row r="265" spans="4:4" x14ac:dyDescent="0.2">
      <c r="D265" s="20"/>
    </row>
    <row r="266" spans="4:4" x14ac:dyDescent="0.2">
      <c r="D266" s="20"/>
    </row>
    <row r="267" spans="4:4" x14ac:dyDescent="0.2">
      <c r="D267" s="20"/>
    </row>
  </sheetData>
  <mergeCells count="7">
    <mergeCell ref="A1:K1"/>
    <mergeCell ref="B12:D12"/>
    <mergeCell ref="B47:C47"/>
    <mergeCell ref="A53:A54"/>
    <mergeCell ref="A49:A50"/>
    <mergeCell ref="B27:C27"/>
    <mergeCell ref="A29:A30"/>
  </mergeCells>
  <hyperlinks>
    <hyperlink ref="B19" r:id="rId1" xr:uid="{9B822C54-2EB8-2A42-9BC8-382D0E0E0ECF}"/>
    <hyperlink ref="B5" r:id="rId2" xr:uid="{8E2FC977-C7D8-E34A-8D5C-B60D6F0070D1}"/>
  </hyperlinks>
  <pageMargins left="0.7" right="0.7" top="0.75" bottom="0.75" header="0.3" footer="0.3"/>
  <pageSetup scale="68" fitToHeight="2" orientation="landscape" horizontalDpi="0" verticalDpi="0" copies="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Col Thomas</vt:lpstr>
      <vt:lpstr>Col T children</vt:lpstr>
      <vt:lpstr>Marshall-Connections</vt:lpstr>
      <vt:lpstr>Capt Thomas</vt:lpstr>
      <vt:lpstr>MarshallKey-TimeLine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Marshall</dc:creator>
  <cp:lastModifiedBy>Bill Marshall</cp:lastModifiedBy>
  <cp:lastPrinted>2024-03-17T21:25:25Z</cp:lastPrinted>
  <dcterms:created xsi:type="dcterms:W3CDTF">2024-03-02T22:22:13Z</dcterms:created>
  <dcterms:modified xsi:type="dcterms:W3CDTF">2024-03-17T22:07:36Z</dcterms:modified>
</cp:coreProperties>
</file>